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7B9DDE31-B70A-4E4D-86F1-3A2FB5CA0E8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d. 1 Środki do higienizacji" sheetId="1" r:id="rId1"/>
    <sheet name="ZAD 2 środki do higienizacji" sheetId="3" state="hidden" r:id="rId2"/>
    <sheet name="Zad. 2 Sprzęt gospodarczy" sheetId="2" state="hidden" r:id="rId3"/>
    <sheet name="Zad.2 Wyposażenie pomieszczeń" sheetId="4" r:id="rId4"/>
    <sheet name="Zad.3 sprzęt czyszczący" sheetId="9" r:id="rId5"/>
    <sheet name="Zad.4 Odkurzacze" sheetId="5" state="hidden" r:id="rId6"/>
    <sheet name="Zad.5 Kosze betonowe" sheetId="6" state="hidden" r:id="rId7"/>
    <sheet name="Zad.6 Lampki" sheetId="7" state="hidden" r:id="rId8"/>
    <sheet name="Arkusz2" sheetId="8" state="hidden" r:id="rId9"/>
  </sheets>
  <definedNames>
    <definedName name="_xlnm._FilterDatabase" localSheetId="0" hidden="1">'Zad. 1 Środki do higienizacji'!$A$8:$S$55</definedName>
    <definedName name="_xlnm._FilterDatabase" localSheetId="2" hidden="1">'Zad. 2 Sprzęt gospodarczy'!$A$12:$R$41</definedName>
    <definedName name="_xlnm._FilterDatabase" localSheetId="3" hidden="1">'Zad.2 Wyposażenie pomieszczeń'!$A$4:$V$22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12" i="1"/>
  <c r="Q7" i="4" l="1"/>
  <c r="L8" i="9" l="1"/>
  <c r="L9" i="9"/>
  <c r="L10" i="9"/>
  <c r="L11" i="9"/>
  <c r="L7" i="9"/>
  <c r="Q8" i="4" l="1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15" i="2"/>
  <c r="N10" i="8" l="1"/>
  <c r="N9" i="8"/>
  <c r="N13" i="7"/>
  <c r="N12" i="7"/>
  <c r="I13" i="5" l="1"/>
  <c r="I12" i="5"/>
  <c r="O44" i="3" l="1"/>
  <c r="Q44" i="3" s="1"/>
  <c r="E13" i="3" l="1"/>
  <c r="E14" i="3"/>
  <c r="E15" i="3"/>
  <c r="E16" i="3"/>
  <c r="E17" i="3"/>
  <c r="E18" i="3"/>
  <c r="E19" i="3"/>
  <c r="E20" i="3"/>
  <c r="E12" i="3"/>
</calcChain>
</file>

<file path=xl/sharedStrings.xml><?xml version="1.0" encoding="utf-8"?>
<sst xmlns="http://schemas.openxmlformats.org/spreadsheetml/2006/main" count="449" uniqueCount="232">
  <si>
    <t>Lp.</t>
  </si>
  <si>
    <t>JM</t>
  </si>
  <si>
    <t>Wartość netto</t>
  </si>
  <si>
    <t>Stawka VAT</t>
  </si>
  <si>
    <t>Wartość brutto</t>
  </si>
  <si>
    <t>szt.</t>
  </si>
  <si>
    <t>op.</t>
  </si>
  <si>
    <t>GZ Leźnica Wielka</t>
  </si>
  <si>
    <t>Cena jednostkowa netto (zł)</t>
  </si>
  <si>
    <t>(pieczęć adresowa Wykonawca)</t>
  </si>
  <si>
    <t>FORMULARZ CENOWY - PRZEDMIOT ZAMÓWIENIA</t>
  </si>
  <si>
    <t>para</t>
  </si>
  <si>
    <t>kpl.</t>
  </si>
  <si>
    <t xml:space="preserve">GZ Nowy Glinnik, gm. Lubochnia </t>
  </si>
  <si>
    <t>bind</t>
  </si>
  <si>
    <t>rol.</t>
  </si>
  <si>
    <t>GZ Tomaszów  Mazowiecki ul.Piłsudskiego 72</t>
  </si>
  <si>
    <t>l.</t>
  </si>
  <si>
    <t>RAZEM  ILOŚĆ</t>
  </si>
  <si>
    <t xml:space="preserve">Skład Regny SOI </t>
  </si>
  <si>
    <t>………………………………………</t>
  </si>
  <si>
    <t>Magazyny Służby Infrastruktury</t>
  </si>
  <si>
    <t>Magazyn Służby żywnościowej</t>
  </si>
  <si>
    <t xml:space="preserve">Ręcznik papierowy 100% celuloza ZZ, dwuwarstwowy ilość listków w bindzie 160 , wodotrwały dowolność kolorów poza szarym </t>
  </si>
  <si>
    <t>FORMULARZ ASORTYMENTOWO - CENOWY DLA ZADANIA NR 2</t>
  </si>
  <si>
    <t>Stawka VAT (%)</t>
  </si>
  <si>
    <r>
      <t xml:space="preserve">Wartość brutto                        </t>
    </r>
    <r>
      <rPr>
        <sz val="8"/>
        <color theme="1"/>
        <rFont val="Arial"/>
        <family val="2"/>
        <charset val="238"/>
      </rPr>
      <t>(kol. Wartość netto x kol. Stawka podatku VAT)</t>
    </r>
  </si>
  <si>
    <r>
      <t xml:space="preserve">Wartość netto                           </t>
    </r>
    <r>
      <rPr>
        <sz val="8"/>
        <color theme="1"/>
        <rFont val="Arial"/>
        <family val="2"/>
        <charset val="238"/>
      </rPr>
      <t>(kol. razem ilość x kol.  cena jednostowa)</t>
    </r>
  </si>
  <si>
    <t>Załącznik nr 2.2 do SIWZ</t>
  </si>
  <si>
    <t xml:space="preserve">Środek do dezynfekcji posadzek, środek do powierzchni roboczych, emulgujące tłuszcze zmiękczające napięcie powierzchniowe, nie wpływa szkodliwie na żywność.
Dozowanie: automatyczne poprzez urządzenie do dezynfekcji;          Właściwości: myjące, postać płynna, zapach łagodny
typu Neomoscan FA 4 lub równoważny; 
Opakowania jednostkowe do 10 litr.
Minimalny okres do użycia nie mniejszy niż 12 m-cy.
Kompletna, aktualna karta charakterystyki w 8 egz.
</t>
  </si>
  <si>
    <t>litr</t>
  </si>
  <si>
    <t xml:space="preserve">Płyn do odkamieniania, środek do usuwania osadów mineralnych z urządzeń gastronomicznych  (maszyn do mycia naczyń, piece konwekcyjno-parowe, bemary grzewcze, kotły warzelne itp.) Działający szybko i skutecznie, zawierający substancje chroniące czyszczone powierzchnie przed korozją.
typu Neodisher Specjal Plus lub równoważny;
Opakowanie jednostkowe do 5 litr.
Dozowanie: poprzez dołączony, oznakowany, spryskiwacz o poj. 0,5-1l.
Minimalny okres do użycia nie mniejszy niż 12 m-cy.
Kompletna, aktualna karta charakterystyki – 8 egz.
</t>
  </si>
  <si>
    <t xml:space="preserve">Środek do usuwania przypaleń, Płynny odtłuszczacz do pieca konwekcyjno-parowego.
Właściwości: czyszczenie silnie zatłuszczonych i przypalonych powierzchni, postać płynna, zapach neutralny, nie wytwarzający piany, działający samoczynnie bez szorowania.
typu Neodisher Grill lub równoważny;
Opakowanie jednostkowe 0,5-0,75 litra (butelka ze spryskiwaczem);
Minimalny okres do użycia nie mniejszy niż 12 m-cy.
Kompletna, aktualna karta charakterystyki – 8 egz.
</t>
  </si>
  <si>
    <t xml:space="preserve">Środek do czyszczenia stali nierdzewnej, środek do mycia i konserwacji powierzchni ze stali nierdzewnej mających kontakt z żywnością.
Postać: bezbarwny płyn, nierozpuszczalny w wodzie w temperaturze pokojowej; na bazie olejków parafinowych usuwających zacieki wodne i  kurz; 
typu Neoblank lub równoważny;
Opakowanie jednostkowe 0,5-0,75 litra (butelka ze spryskiwaczem).
Minimalny okres do użycia nie mniejszy niż 12 m-cy.
Kompletna, aktualna karta charakterystyki – 8 egz.
</t>
  </si>
  <si>
    <t xml:space="preserve">litr </t>
  </si>
  <si>
    <t xml:space="preserve">Nabłyszczacz do zmywarek, środek do nabłyszczania przy maszynowym myciu naczyń stosowanych w produkcji żywności w profesjonalnych maszynach myjących, nadający idealny połysk umytym naczyniom bez konieczności dodatkowego wycierania, usuwa i zapobiega powstawaniu nowych osadów wapiennych; o zwiększonej skuteczności w twardej wodzie; usuwający osady wapienne z dyszy w procesie płukania;
Typu Neodisher GL lub równoważny;
Opakowanie jednostkowe do 10 litrów. Minimalny okres do użycia nie mniejszy niż 12 m-cy.
Kompletna, aktualna karta charakterystyki – 8 egz.
</t>
  </si>
  <si>
    <t xml:space="preserve">Płyn do maszynowego mycia naczyń, środek do maszynowego mycia naczyń, sprzętu, zastawy stołowej i urządzeń kuchennych wykonanych z porcelany, porcelitu, tworzyw sztucznych, stali nierdzewnej i aluminium mających kontakt z żywnością w profesjonalnych maszynach myjących. 
środek myjąco-dezynfekujący, postaci płynnej, zapach łagodny właściwy do użytego składu, nie pieniący się; 
typu Neodisher Alka 440 lub równoważny;
Opakowanie jednostkowe do 25 lirów
Minimalny okres do użycia nie mniejszy niż 12 m-cy.
Kompletna, aktualna karta charakterystyki – 8 egz.
</t>
  </si>
  <si>
    <t xml:space="preserve">Płyn do mycia i dezynfekcji zaplecza kuchennego, środek do dezynfekcji powierzchni roboczych; posiadający silne właściwości bakteriobójcze, emulgujące tłuszcze zmiękczające napięcie powierzchniowe, nie wpływający szkodliwie na żywność.
Dozowanie: automatyczne poprzez urządzenie do dezynfekcji za pomocą dozownika,
typu Neoform K Plus lub równoważny, postać płynna, zapach łagodny, neutralny, 
Opakowanie jednostkowe do 10 litrów.
Minimalny okres do użycia nie mniejszy niż 12 m-cy.
Kompletna, aktualna karta charakterystyki – 8 egz.
</t>
  </si>
  <si>
    <t xml:space="preserve">Środek do czyszczenia urządzeń chłodniczych, Środek do czyszczenia urządzeń chłodniczych, bez konieczności rozmrażania chłodni i zamrażarki, możliwość do czyszczenia w temperaturze poniżej -240C. Skutecznie i szybko usuwający tłuszcze, oleje, smary, osady, kurz, okopcenia i inne zanieczyszczenia, nawet  z trudno dostępnych miejsc. Nadający się do czyszczenia zabrudzeń typowych dla pomieszczeń gastronomicznych. Do stosowania w pomieszczeniach, niskopieniący; 
typu Neoform K Spray  lub równoważny;
Opakowanie jednostkowe 1-10 litrów
Minimalny okres do użycia nie mniejszy niż 12 m-cy.
Kompletna, aktualna karta charakterystyki – 8 egz.
</t>
  </si>
  <si>
    <t xml:space="preserve">Mleczko do czyszczenia, Mleczko do czyszczenia skutecznie usuwające najbardziej oporny brud, tłuszcz, osady z mydła i inne zabrudzenia. Nie rysujące powierzchni. Do czyszczenia blatów kuchennych, kuchenek gazowych i elektrycznych, umywalek, zlewozmywaków, glazury, terakoty i wszelkich powierzchni ceramicznych i emaliowanych. 
typu Neodisher Sol lub równoważny
Opakowanie jednostkowe:0,5-0,75 litra.  Minimalny okres do użycia nie mniejszy niż 12 m-cy.
Kompletna, aktualna karta charakterystyki – 8 egz.
</t>
  </si>
  <si>
    <t>ŁĄCZNA WARTOŚĆ OFERTY DLA ZADANIA NR 2</t>
  </si>
  <si>
    <t>WYKAZ MIEJSC INSTALACJI URZĄDZEŃ</t>
  </si>
  <si>
    <t>Magazyn żywnościowy Grupy Zabezpieczenia 31 WOG Leźnica Wielka 95-043 Leźnica Wielka</t>
  </si>
  <si>
    <t>Kuchania i stołówka Grupy Zabezpieczenia 31 WOG Leźnica Wielka 95-043 Leźnica Wielka</t>
  </si>
  <si>
    <t>Magazyn żywnościowy Grupy Zabezpieczenia 31 WOG Nowy Glinnik 6, 97-217 Lubochnia</t>
  </si>
  <si>
    <t>Kuchania i stołówka Grupy Zabezpieczenia 31 WOG Tomaszów Mazowiecki ul. Piłsudskiego 72, 97-200 Tomaszów Mazowiecki</t>
  </si>
  <si>
    <t>L.p.</t>
  </si>
  <si>
    <t>Miejsce instalacji urządzeń dozujących</t>
  </si>
  <si>
    <t>Ilość urządzeń</t>
  </si>
  <si>
    <t>Magazyn żywnościowy Grupy Zabezpieczenia 31 WOG  Łódź                                                                           ul. 6-go Sierpnia 92, 90-646 Łódź</t>
  </si>
  <si>
    <t>Kuchnia i stołówka Grupy Zabezpieczenia 31 WOG Nowy Glinnik 6          97-217 Lubochnia</t>
  </si>
  <si>
    <t>Kuchnia i stołówka Grupy Zabezpieczenia 31 WOG  Łódź                                                               ul. 6-go Sierpnia 92, 90-646 Łódź</t>
  </si>
  <si>
    <t>Kuchnia i stołówka Grupy Zabezpieczenia 31 WOG  Łódź                                                               ul. Źródłowa 52, 91-735 Łódź</t>
  </si>
  <si>
    <t xml:space="preserve">..................................................................................................................
  (czytelny podpis, pieczątka imienna osoby uprawnionej do reprezentacji Wykonawcy)
</t>
  </si>
  <si>
    <t xml:space="preserve"> magazyn w Łodzi                                                  ul. Źródłowa 52</t>
  </si>
  <si>
    <t xml:space="preserve">Wykonawca zobowiązany będzie do:
1. Dostarczenia systemów dozujących wraz z ich montażem we wskazanych miejscowościach (Tomaszów Mazowiecki, Leźnica Wielka, Nowy Glinnik, Łódź) w następujących ilościach:
a) Urządzenia dozujące do płynu myjącego oraz nabłyszczacza w zmywarkach z elektronicznym pomiarem przewodności metodą indukcyjną wraz z kontrolą poziomu płynu w pojemnikach z sygnalizacją alarmową w przypadku braku płynu – w ilości 13 kpl. – do 14 dni od podpisania umowy;
b) Dwu/trzy funkcyjne mieszalniki z wężem 20m – w ilości 13 kpl. – do 14 dni od podpisania umowy.
2. Dostarczenia instrukcji BHP i planów higieny gotowych do zamontowania w formie łatwo zmywalnej – 13 kpl.
3. Dostarczenia odpowiedniej ilości dozowników/butelek ze spryskiwaczem o poj. 0,5-1,0 litra do właściwego użytkownika środków czystości, każdy środek oraz dozowniki muszą posiadać etykiety w języku polskim z opisem stosowania (około 25 szt.)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Przeprowadzenia szkolenia personelu Zamawiającego w zakresie użytkowania dostarczonych środków czystości
</t>
  </si>
  <si>
    <t xml:space="preserve">Produkty z poz. od 1 do 9 muszą pochodzić od tego samego producenta i muszą być ujęte w planie higieny w kompleksowym stosowaniu w obiektach bloku żywnościowego. Muszą się nawzajem uzupełniać w planie higieny w stosowaniu codziennym i okresowym. 
Wykonawca zobowiązany jest do przedstawienia wraz z oferta po jednym przykładzie planu higieny dla stołówek i dla magazynów żywnościowych z uwzględnieniem środków wykazanych 
w złożonej ofercie oraz atesty PZH lub równoważne do kontaktu z żywnością dla oferowanych produktów.
</t>
  </si>
  <si>
    <t>Nazwa materiału / towaru,  minimalne parametry wymagane przez Zamawiajacego</t>
  </si>
  <si>
    <t>Worek do odkurzacza  Karcher T 15/1</t>
  </si>
  <si>
    <t>Rękawice gumowe, lateksowe flokowane,grube, gospodarcze kolor żółty rozmiar  XL</t>
  </si>
  <si>
    <t>Ścierka podłogowa bawełniana do mycia posadzki na mokro,gruby bawełniany splot,oraz perforacja zapewniają doskonałą chłonność i zbieranie nieczystości Włókna  mocne i mało poddatne na rozdarcia. Rozmiar 50x60 dopuszczalne kolory : szary, błękitny,biały.</t>
  </si>
  <si>
    <t>Rękawice gumowe, lateksowe flokowane,grube, gospodarcze kolor żółty rozmiar  L</t>
  </si>
  <si>
    <t>Rękawice gumowe, lateksowe flokowane,grube, gospodarcze kolor żółty rozmiar  M</t>
  </si>
  <si>
    <t xml:space="preserve">    </t>
  </si>
  <si>
    <t xml:space="preserve">ŁĄCZNA WARTOŚĆ OFERTY     </t>
  </si>
  <si>
    <t>GZ    Zgierz ul. Konstntynowska 85</t>
  </si>
  <si>
    <t>Skład Kutno SOI ul. Boh. Walk nad Bzurą</t>
  </si>
  <si>
    <t>………………………………………………………</t>
  </si>
  <si>
    <t>FORMULARZ ASORTYMENTOWO - CENOWY</t>
  </si>
  <si>
    <t xml:space="preserve">Wartość netto                           </t>
  </si>
  <si>
    <t xml:space="preserve">Wartość brutto                        </t>
  </si>
  <si>
    <t>Kosz metalowy uchylny na śmieci stal nierdzewna połysk  20 l. Wyposażony w pedał nożny.Kosz posiada wytrzymały mechanizm otwierania . Dodatkowo wyposażony w plasikowy kosz.Wymiary wysokość 46 cm. przy zamkniętej klapie, średnica 29 - 30 cm.</t>
  </si>
  <si>
    <t>WCKMed Łódź ul. Źródłowa 52</t>
  </si>
  <si>
    <t>Wykona/ła: ……………………………..</t>
  </si>
  <si>
    <t>Dnia :………………………………….</t>
  </si>
  <si>
    <t>Wykonała: …………………..</t>
  </si>
  <si>
    <t>Dnia …………………………</t>
  </si>
  <si>
    <t>Dnia :………………………………..</t>
  </si>
  <si>
    <t>Wykonał/a:…………………………….</t>
  </si>
  <si>
    <t>WCKMed Łódź ul. Żródłowa 52</t>
  </si>
  <si>
    <r>
      <t>Odkurzacz uniwersalny do pracy na sucho i mokro.</t>
    </r>
    <r>
      <rPr>
        <u/>
        <sz val="8"/>
        <color theme="1"/>
        <rFont val="Arial"/>
        <family val="2"/>
        <charset val="238"/>
      </rPr>
      <t>Wyposażenie :</t>
    </r>
    <r>
      <rPr>
        <sz val="8"/>
        <color theme="1"/>
        <rFont val="Arial"/>
        <family val="2"/>
        <charset val="238"/>
      </rPr>
      <t xml:space="preserve"> Wąż ssący 2,2 m, 35 mm, demontowalny uchwyt,Rury ssące - 2 sztuki 0,5m, 35 mm, Płaski filtr falisty, łatwa do wysunięcia kaseta z filtrem, torebka filtracyjna-4 szt. Funkcja wydmuchu, listwa odbojowa, wygodny uchwyt 3w1 pokrętło obsługowe on/off, długa ssawka szczelinowa,uniwersalna przełączana ssawka podłogowa </t>
    </r>
    <r>
      <rPr>
        <u/>
        <sz val="8"/>
        <color theme="1"/>
        <rFont val="Arial"/>
        <family val="2"/>
        <charset val="238"/>
      </rPr>
      <t>Parametry:</t>
    </r>
    <r>
      <rPr>
        <sz val="8"/>
        <color theme="1"/>
        <rFont val="Arial"/>
        <family val="2"/>
        <charset val="238"/>
      </rPr>
      <t>moc-1100 poj. zbiornika 25, kabel zasilający 5 m, karta gwarancyjna + instrukcja obsługi  w j.polskim Wyrób Karcher WD 5 lub równoważny</t>
    </r>
  </si>
  <si>
    <t>WCKMed   Łódź    dostawa magazyn Zgierz ul. Konstantynowska 85</t>
  </si>
  <si>
    <t>Kosz metalowy uchylny na śmieci stal nierdzewna połysk  30 l. Wyposażony w pedał nożny.Kosz posiada wytrzymały mechanizm otwierania . Dodatkowo wyposażony w plasikowy kosz.Wymiary wysokość 46 cm. przy zamkniętej klapie, średnica 29 - 30 cm.</t>
  </si>
  <si>
    <t xml:space="preserve">Zegar ścienny, analogowy,cichy mechanizm zegarowy z pełzającym sekundnikiem, ekstraduża, biała tarcza z cyfrawmi arabskimi , wskazówka godzinowa, minutowa i sekundowa, mechanizm-kwarcowy średnica 26 cm., zasilanie -baterie / akumulatory AA, kolor czarny: Bateria alkaiczna w komplecie. </t>
  </si>
  <si>
    <t xml:space="preserve"> WSNJO Łódź ul. Żródłowa 52</t>
  </si>
  <si>
    <t xml:space="preserve">Skład Gałkówek ul. Łódzka 26 Sekcja Obsługi Infrastruktury </t>
  </si>
  <si>
    <t>WSNJO  Łódź ul. Żródłowa 52</t>
  </si>
  <si>
    <t>WSNJO Łódź ul. Żródłowa 52</t>
  </si>
  <si>
    <t>GZ Łódź ul. Źródłowa 52</t>
  </si>
  <si>
    <t>Magazyny Służby Infrastruktury W Zgierzu</t>
  </si>
  <si>
    <t xml:space="preserve">Skład Kutno ul. Boh. Walk nad Bzurą Sekcja Obsługi Infrastruktury </t>
  </si>
  <si>
    <t>Skład Regny 95-040 gm. Koluszki Sekcja Obsługi Infrastruktury</t>
  </si>
  <si>
    <t>GZ    Zgierz ul. Konstantynowska 85</t>
  </si>
  <si>
    <t>Wycieraczka gumowa 100 cm x150 cm czarna "plaster miodu" wykonana w 100% z gumy, odporna na warunki atmosferyczne, mrozoodporna, antypoślizgowa nie pęka i nie kruszy, grubość/wysokość całkowita 22 mm, przeznaczona do miejsc o dużym natężeniu ruchu.</t>
  </si>
  <si>
    <t>Zamiatacz domowy szerokość 30 cm., korpus -drewniany wykonany z drewna bukowego , włosie-mieszane z dodatkiem naturalnego, gęste  kij w komplecie, mocowany na gwint. Dopuszcza się wszystkie kolory prócz białego.</t>
  </si>
  <si>
    <t>*producent proponowanego produktu</t>
  </si>
  <si>
    <t>*prodeucent proponowanego produktu</t>
  </si>
  <si>
    <t>Magazyn Służby Infrastruktury</t>
  </si>
  <si>
    <t>Nazwa materiału, towaru parametry wymagane przez Zamawiajacego</t>
  </si>
  <si>
    <t>Nazwa materiału, towaru  parametry wymagane przez Zamawiajacego</t>
  </si>
  <si>
    <t>Nazwa materiału, towaru,  parametry wymagane przez Zamawiajacego</t>
  </si>
  <si>
    <t>GZ Kutno  ul. Boh. Walk nad Bzurą</t>
  </si>
  <si>
    <t xml:space="preserve">Mop zapas ,bawełniany , biały, do mycia płytek,linoleum,terakoty gramatura 200 g.skład: 50%włókna bawełniane( bawełna z recyklingu) 50% inne włókna(wiskozowe,poliestrowe,poliamidowe,polipropylenowe) </t>
  </si>
  <si>
    <t xml:space="preserve">Podajnik ręczników ZZ mieszczący 500 listków reczników składanych, o standartowych wymiarach (250x230) Wykonany z ze stali nierdzewnej ,wyposażony w zamek na kluczyk, posiada wizjer do kontroli papieru dozowanie: wyciągnięcie jednej sztuki papieru powoduje wysunięcie się kolejnej, montaż :naścienny, przykręcany zestaw wkrętów w komplecie </t>
  </si>
  <si>
    <t>Pojemnik na ręczniki papierowe w roli,  wzór dowolny. Wykonany z stworzywa sztucznego ABS kolor czarny lub biały zamykany na kluczyk.Wizjer do kontroli zawartości. Przystosowany do maksymalnej wielkości rolki.Kołki do mocowania w komplecie.</t>
  </si>
  <si>
    <t>Lustro pokojowe , wykończenie krawędzi : fazowane, wymiar 60x80  komplet zawiera wieszaki do montażu przymocowane fabrycznie  do tylnej powierzchni tafli , możliwość zawieszenia lustra w pionie lub poziomie.</t>
  </si>
  <si>
    <t xml:space="preserve">Lampka akumulatorowa 36 Led z Solarem Wyposażona w akumulator o dużej pokemności , który daje możliwość wielokrotnego ładowania .Ładowana sieciowo, ogniwem słonecznym, na dynamo z korbką.Klosz wykonany z pleksi osłonięty solidnymi , chromowanymi drutami -nie do zbicia Korpus wykonany z trwałego tworzywa  powleczonego warstwą gumy. Niezwykle wydajne djody Led dają snop białego światła.Lustrzany odbłyśnik o specjalnym kształcie optymlalizuje strumień swiatła,. Lampa posiada 2 tryby świecenia: 100 %, lub 50%  Posiada uchwyt do powieszenia w komplecie ładowarka sieciowa żywotność świecenie 12 h </t>
  </si>
  <si>
    <t xml:space="preserve">Zegar ścienny, analogowy,cichy mechanizm zegarowy z pełzającym sekundnikiem, ekstraduża, biała tarcza z cyfrawmi arabskimi , wskazówka godzinowa, minutowa i sekundowa, mechanizm-kwarcowy średnica 40 cm., zasilanie -baterie / akumulatory AA, kolor czarny: wymiar 400x50x400 Bateria alkaiczna w komplecie. </t>
  </si>
  <si>
    <t xml:space="preserve">Płyn do mycia kabin prysznicowych w tym: armatury łazienkowej, ceramiki, szkła, chromu.Usuwa nacieki wodne, kamień i mydliny. Pozostawia powierzchnię czystą i błyszczącą . Zalecany do  emaliowanych, szklanych , akrylowych i plastikowych elementów kabin. Pozostawia długotrwały ,świeży zapach.  Gotowy do użycia w butelce ze spryskiwaczem. opakowanie 500 ml. </t>
  </si>
  <si>
    <t>Schodki składane 3-stopniowe, stopnie antyposlizgowe. Zabezpieczenie  przed wypięciem wyklucza przypadkowe złożenie,wysokość robocza do podestu -0,70 m, szerokość -0,47 m, rozstaw- 0,75 m, waga 3,5 kg wymiar po złożeniu -1,13x0,47x0,08 m +/- 5 cm</t>
  </si>
  <si>
    <t>Dozownik do mydła w płynie i płynu dezynfekcyjnego (uniwersalny) o poj., 0,5 L.wykonany z mocnego tworzywa ABS w kolorze białym  , wizjer do kontroli poziomu płynu.Kołki montażowe w zestawie.</t>
  </si>
  <si>
    <r>
      <t xml:space="preserve">Drabina profesjonalna 6 stopniowa aluminiowa dwustronna ze stopniami ropieranymi </t>
    </r>
    <r>
      <rPr>
        <b/>
        <sz val="8"/>
        <rFont val="Arial"/>
        <family val="2"/>
        <charset val="238"/>
      </rPr>
      <t xml:space="preserve">, drabina musi być stabilna  i bezpieczna dla użytkownika </t>
    </r>
    <r>
      <rPr>
        <sz val="8"/>
        <rFont val="Arial"/>
        <family val="2"/>
        <charset val="238"/>
      </rPr>
      <t xml:space="preserve">przeznaczona do intensywnego użytkowania,Podłużnice wykonane z tłoczonego profilu aluminiowego z dodatkowymi wzmocnieniami,stopnie o szerokości 80 mm,rozpierane w podłużnicach gwarantują długą żywotność drabiny,dwa pasy zabezpieczającez metalowymi zabezpieczeniami, zapobiegają niepożądanemu rozsunięciu się drabiny , posiadająca podgumowane stopki ,  wytrzymałość 150 kg.zasięg pracy 3,2 m. </t>
    </r>
  </si>
  <si>
    <t>*-  karty charakterystki</t>
  </si>
  <si>
    <t>*równoważne</t>
  </si>
  <si>
    <r>
      <t xml:space="preserve">Odkurzacz profesjonalny z funkcją prania (sucho-mokro). </t>
    </r>
    <r>
      <rPr>
        <u/>
        <sz val="8"/>
        <color theme="1"/>
        <rFont val="Arial"/>
        <family val="2"/>
        <charset val="238"/>
      </rPr>
      <t>Parametry techniczne:</t>
    </r>
    <r>
      <rPr>
        <sz val="8"/>
        <color theme="1"/>
        <rFont val="Arial"/>
        <family val="2"/>
        <charset val="238"/>
      </rPr>
      <t xml:space="preserve"> Podciśnienie-210/21,wydatek powietrza-70,zbiornik na wodę czystą i brudną (L) - 4/4,moc 1400,wydajność spryskiwania(l/min) - 1,kabel zasilającu-5 mb, szerokość robocza(mm) 20.                      </t>
    </r>
    <r>
      <rPr>
        <u/>
        <sz val="8"/>
        <color theme="1"/>
        <rFont val="Arial"/>
        <family val="2"/>
        <charset val="238"/>
      </rPr>
      <t>Wyposażenie :</t>
    </r>
    <r>
      <rPr>
        <sz val="8"/>
        <color theme="1"/>
        <rFont val="Arial"/>
        <family val="2"/>
        <charset val="238"/>
      </rPr>
      <t xml:space="preserve"> wąż spryskująco-odsysający z uchwytem 2m.,dysze do ekstrakcji -2 szt. 0,5 m., 35 mm, dysza spryskująco-odsysająca z nakładką do podłóg twardych, ssawka szczelinowa, ssawka do tapicerki, szczotka ssąca do dywanów,papierowa torebka filtracyjna 5 szt., płaski filtr falisty, środek do czyszczenia wykładzin i dywanów 5 l. rekomendowany przez firmę,przechowywanie wyposażenia na urządzeniu, 2 w 1 :system do ekstrakcji zintegrowany z wężem ssącym.karta gwarancyjna + instrukcja obsługi  w j.polskim Karcher SE 5.100 lub równoważny</t>
    </r>
  </si>
  <si>
    <t>*Nr katalogowy producenta</t>
  </si>
  <si>
    <t xml:space="preserve">*Nr katalogowy producenta </t>
  </si>
  <si>
    <t xml:space="preserve">*Nr katalogowy producenta  </t>
  </si>
  <si>
    <t>Załącznik nr 1a</t>
  </si>
  <si>
    <t>SOI Gałkówek magazyn ul. Łódzka 26</t>
  </si>
  <si>
    <t>SOI Skład Kutno magazyn infrastruktury</t>
  </si>
  <si>
    <t>Betonowy kosz na śmieci do użytku zewnętrznego. Pojemność 70l. Kosz wykonany z betonu płukanego klasy B25, koloru szarego           (grys granitowy lub  podobny). Wkład z blachy ocynkowanej 0,5 mm z popielnicą. Wysokość kosza 75 cm, szerokość 60cm, waga 200 kg. Kształt sześciokontny lub okrągły.</t>
  </si>
  <si>
    <t>Betonowy kosz na śmieci do użytku zewnętrznego. Pojemność 40l. Kosz wykonany z betonu płukanego klasy B25, koloru szarego ( grys granitowy lub  podobny). Wkład z blachy ocynkowanej 0,5 mm z popielnicą. Wysokość kosza 60 cm, szerokość 45 cm, waga 140 kg. Kształt sześciokontny lub okrągły.</t>
  </si>
  <si>
    <t>*Nr katalogowy producenta  proponowanego produktu</t>
  </si>
  <si>
    <t xml:space="preserve">       ZADANIE 5 - KOSZE BETONOWE</t>
  </si>
  <si>
    <t xml:space="preserve">WCKMed Łódź ul. Źródłowa 52 </t>
  </si>
  <si>
    <t>ZADANIE 6  - LAMPKI</t>
  </si>
  <si>
    <t>Lampka biurkowa LED składana dopuszcazlne kolory biły i czarny. z regulacją jasności (5 poziomów)wykonana z trwałego tworzywa ABS z możliwością regulacji głowicy i ramienia, ze stabilizatorem podstawy., mozliwość ładowania USB, powinna posiadać funkcję timera, zasilanie sieciowe długość/wysokość 39 cm. +/- 2 cm.</t>
  </si>
  <si>
    <t>binda</t>
  </si>
  <si>
    <t xml:space="preserve">GZ Łódź ul. Żródłowa 52                                          </t>
  </si>
  <si>
    <t>Szczotka do toalet WC w pojemniku, wolnostojąca wykonana z tworzywa, z wkładem,wymienna końcówka szczotki z tworzywa,stozkowa dopuszczalny kolor:szary,bezowy,błękitny</t>
  </si>
  <si>
    <t>Kosz na odpady z tworzywa sztucznego pojemność 20 l.,  z klapką uchylną i prostokątną podstawą, dopuszczalny kolor szary, brąz, czarny.</t>
  </si>
  <si>
    <t>Lustro łazienkowe okrągłe, ścienne w obudowie z PCV wymiary średnica  40cm +/- 5 cm.Kolor biały, bezowy, błękitny</t>
  </si>
  <si>
    <t>Nowy Glinnik</t>
  </si>
  <si>
    <t>Zgierz magazyn infrastruktury ul. Konstantynowska 85</t>
  </si>
  <si>
    <t>Skład Regny</t>
  </si>
  <si>
    <t xml:space="preserve">Lustro łazienkowe z półką w kolorze białym, szarym  lub dąb sonoma półka zespolona z lustrem lub dokręcana wymiar 600x500 mm +/-  5 cm, prostokąt, wyrób z tworzywa, płyty meblowej, metalu </t>
  </si>
  <si>
    <t xml:space="preserve">Koszo-popielnica stojąca stal nierdzewna kolor czarny mat lub kolor chrom, boczny otwór wiadra,  chromowany popielnik, pojemność 20 l. </t>
  </si>
  <si>
    <t xml:space="preserve">Płyn dezynfekcyjny na bazie alkoholu etylowego .Przeznaczony do dezynfekcji rąk Posiadający świadectwo rejestracji Ministra zdrowia i opieki społecznej.Opakowanie 500 ml.(wkład)                              kompatybilny z pojemnikiem na mydło MERIDA D9E </t>
  </si>
  <si>
    <t>Środek w płynie do czyszczenia dywanów szybkoschnący, przeznaczony do odkurzaczy piorących op.1 l  mający akceptację producenta sprzętu odkurzaczy piorących Karcher  Wyrób RM 519 Karcher lub równoważny.</t>
  </si>
  <si>
    <t>Trwała ścierka wykonana z wysokiej jakości syntetycznych mikrowłókien. Nie pozostawiająca kłaczków, chłonna Przeznaczona do czyszczenia gładkich i błyszczących powierzchni: lustra, szkło, kryształ, ceramika, aluminium, plastik. Możliwość używania na sucho lub wilgotno ze środkami chemicznymi lub bez. Wykonane z materiału: 80% poliester (micro włókno) i 20% poliamid (microwłókno).                                                                                                           Dopuszczalne wymiary: 30x40cm, 40x40cm.
kolory mieszane: różowy, niebieski,żółty</t>
  </si>
  <si>
    <t>Granulat do udrażniania rur,syfonów, w instalacjach kanalizacyjnych, opakowanie 1 kg.</t>
  </si>
  <si>
    <t>Płyn do udrażniania rur przeznaczony do użytku w rurach ściekowych,kanalizacyjnych i odpływowych które zostały zapchane (tłuszczem,odpadami kuchennymi,plastrami opatrunkowymi, ścierkami, środkami higieny intymnej)Wydajny, bio-degradowalny,działanie natychmiastowe op.1 l.</t>
  </si>
  <si>
    <t>Ręczniki papierowe w rolce,minimum 2- warstwowy, 100% celulozy bardzo dobrze chłonący wodę , bardzo wytrzymały min.90 listków w rolce(+,-5%), szerokość rolki 19-21 cm. dopuszczalny nadruk, dowolność kolorów Opakowanie - 2 rolki</t>
  </si>
  <si>
    <t xml:space="preserve">Płyn do mycia szyb i luster w butelce z rozpylaczem poj.750 ml.o zapachu kwiatowym, cytrynowym na bazie octu i alkoholu skutecznie usuwający zaschnięty brud i tłuste plamy pozostawiający błyszczącą powierzchnię  nie pozostawiający smug ani zacieków składniki chemiczne płynu ulegające biodegradacji. Wyklucza się wyrób na bazie amoniaku. </t>
  </si>
  <si>
    <t>Kompletny zestaw/wózek do sprzątania dwuwiadrowy , każde z wiader w innym kolorze  2x18 l. z wyciskarką , koszykiem i mopem  sznurkowym, mocna konstrukcja oraz estetyka wykonania, kij teleskopowy umożliwiający regulację (80 cm przed rozłożeniem,140 po rozłożeniu) Konstrukcja wózka ABS,uchwyt prowadzący :metalowy,chromowany, wyciskarka do mopów :szczękowa, kółka o średnicy ok. 7 cm, samoskrętne 4 x osłona mebli i ścian,wymiary wózka: 43 cm x 51cm x 72 cm+/- 5 cm.kolor dowolny prócz białego</t>
  </si>
  <si>
    <t xml:space="preserve">Pojemnik z ruchomym wiekiem o pojemności 45 l.( zbiórka selektywna) w komplecie 3 pojemniki w skład kompletu wchodzą pojemniki w kolorach: żółym, zielonym, niebieskim , z możliwością układania w sztos.do każdego pojemnika dołączony piktogram (szkło, papier, tworzywo) </t>
  </si>
  <si>
    <t xml:space="preserve">Składane schodki metalowe, lekka stalowa konstrukcja malowana białą farbą, nośność 150 kg, 2 stopniowe , wymiar 485 mm +/- 20mm nad schodkami półokrągły uchwyt pokryty pianką </t>
  </si>
  <si>
    <t>Podnóżek ergonomiczny pod biurko kolor czarny, szary, wymiary platformy szerokość 45 cm wysokość 33 cm, posiadający gumowe nóżki, powierzchnię antypoślizgową,  posiadający płynną regulację kąta nachylenia  0 - 15°, wykonany z wysokiej jakości tworzywa,wyrób o kodzie K0907-2 lub równoważny</t>
  </si>
  <si>
    <t>Lampka biurkowa LED składana dopuszczalne kolory biały i czarny z regulacją jasności (5 poziomów)wykonana z trwałego tworzywa ABS z możliwością regulacji głowicy i ramienia, ze stabilizatorem podstawy, mozliwość ładowania USB, powinna posiadać funkcję timera, zasilanie sieciowe długość/wysokość 39 cm. +/- 2 cm.</t>
  </si>
  <si>
    <t xml:space="preserve">Lampka akumulatorowa 36 Led z Solarem Wyposażona w akumulator o dużej pojemności , który daje możliwość wielokrotnego ładowania Ładowana sieciowo, ogniwem słonecznym, na dynamo z korbką.Klosz wykonany z pleksi osłonięty solidnymi , chromowanymi drutami -nie do zbicia Korpus wykonany z trwałego tworzywa  powleczonego warstwą gumy.  wydajne djody Led .Lustrzany odbłyśnik  Lampa posiada 2 tryby świecenia: 100 %, lub 50%  oraz uchwyt do powieszenia w komplecie ładowarka sieciowa żywotność świecenie 12 h </t>
  </si>
  <si>
    <t>Płynny środek do czyszczenia drewnianych elementów sauny-ścian,ławek, podestu.Środek zachowuje naturalny kolor, nie powoduje odbarwienia drewna, nie pozostawiający osadów.Nie zawierający alkoholu, nie powoduje zagrożenia wdychania szkodliwych związków.Zawierający nadtlenek wodoru oraz kompozycję zapachową. opakowanie 5 kg.</t>
  </si>
  <si>
    <t xml:space="preserve">Mydło w płynie  o działaniu dezynfekującym, posiada wysoką skuteczność w zwalczaniu bakterii., Zapach grejpfrutowy.wartość PH  ok 7,0-11,5 , rozpuszczalny w wodzie biodegradowalny op. 500 ml. (wkład) wyrób  kompatybilny z pojemnikiem na mydło MERIDA D9E </t>
  </si>
  <si>
    <t xml:space="preserve">Skoncentrowany środek do mycia i nabłyszczania podłóg, skutecznie usuwający zanieszczyszczenia  i nadający połysk, pozostawiający zapach, zastosowanie  do podłóg: linoleum,PCV,lastriko,gres, powierzchnie pokryte polimerami. op. 1 l.  biodegradowalny wyrób  VOIGT EUPALIN VC 350 lub równoważny </t>
  </si>
  <si>
    <t xml:space="preserve">Kosz do segregacji odpadów  papierowych. Pojemność 90l. Pojemnik wykonany z plastiku. Nie posiada typowej klapy tylko otwór wrzutowy. Korpus czarny, duży otwór wrzutowy niebieski. Szerokość 40,5 cm, głębokość 53 cm i wysokość 85 cm. Wymiary samego korpusu 40x50x72, waga 3,1 kg. </t>
  </si>
  <si>
    <t>ZADANIE 2 - SPRZĘT GOSPODARCZY</t>
  </si>
  <si>
    <t xml:space="preserve">       ZADANIE 4 - SPRZĘT CZYSZCZĄCY </t>
  </si>
  <si>
    <t>Odświeżacz powietrza w areozolu opakowanie 300 ml, eliminujący  nieprzyjemny zapach, odświeża, działanie natychmiastowe  o długotrwałej świeżości</t>
  </si>
  <si>
    <r>
      <t>Mydło w płynie do rąk o działaniu antybakteryjnym,  nie powodujące wysuszenia rąk, posiadajace naturalne środki nawilżające, wspomagające naturalne pH skóry, usuwa skutecznie brud i zarazki ,produkt przetestowany dermatologicznie, powinien posiadać atest PZH lub równoważny</t>
    </r>
    <r>
      <rPr>
        <sz val="8"/>
        <color rgb="FFFF0000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dla danego wyrobu zaświadczający  o jego bezpieczeństwie dla zdrowia oraz środowiska, opakowanie 500 ml -zapas uzupełniający Carex lub równoważny</t>
    </r>
  </si>
  <si>
    <t xml:space="preserve">Płyn koncentrat do podłóg zapachowy , szybkoschnący do bieżącej pielegnacji posadzek i wyposazenia wnętrz. Powinien skutecznie i szybko usuwać zabrudzenia nie pozostawiając smug, utrzymujący połysk .Do powierzchni błyszczących oraz półmatowych kamiennych, eramicznych i elastycznych, pojemność 1 l. czerwony Tenzi Topefekt Perfume Amor lub równoważny                                                        
</t>
  </si>
  <si>
    <t>Płyn uniwersalny do mycia podłóg, ścian , glazury, powierzchni lakierowanych , ceramicznych, tworzyw sztucznych, paneli podłogowych, mebli, blatów kuchennych, skutecznie usuwa tłuszcz i brud  pozostawiający długotrwały zapach bez smug, bez szorowania,  opakowanie 1 l.  Floor lub równoważny</t>
  </si>
  <si>
    <t>Środek do czyszczenia mebli w sprayu,  o pojemności 350 ml  środek czyszczący powierzchnie : szklane,z płyt MDF, drewniane i plasikowe, nie pozostawiający smug.Nie spływający z pionowych powierzchni. Pozostawiający świeży zapach, antystatyczny. utrudniający wnikanie brudu w powierzchnię. Nadajejący  delikatny połysk.</t>
  </si>
  <si>
    <t xml:space="preserve">Proszek do prania uniwersalny do tkanin białych i  kolorowych 3w1 opakowanie 6,5 kg.Bez konieczności namaczania.Pozostawia świeży zapach.Swoją skuteczność osiąga już w temperaturze 20°, silnie skoncentrowany, gwarancja 24 miesiące od daty dostawy, rekomendowany do różnych tkanin. </t>
  </si>
  <si>
    <t>Ścierka do kurzu miękka i trwała , z mikrofibry nie pozostawia smug ani zacieków,do użytku na mokro i sucho , zbiera i wchłania kurz kolory mieszane prócz białego wymiar 30x30</t>
  </si>
  <si>
    <t>Papier toaletowy na rolce tekturowej, miękki, minimum 3 -  warstwy długość 20 - 25 mb/rolka, szerokość wstęgi minimum 9 cm  obowiązuje dowolność kolorów poza szarym.</t>
  </si>
  <si>
    <t>Przedszkole Leźnica Wielka   95-043</t>
  </si>
  <si>
    <t>Worki na odpady LDPE 60 l. 10 szt .w opakowaniu,czarne/grafitowe mocne z dużą odpornością na rozdarcia</t>
  </si>
  <si>
    <t>Zamiatacz domowy szerokość 60 cm., korpus -drewniany wykonany z drewna bukowego , włosie-mieszane z dodatkiem naturalnego, gęste  kij w komplecie, mocowany na gwint. Dopuszcza się wszystkie kolory prócz białego.</t>
  </si>
  <si>
    <t>Wycieraczka dywanowa podgumowana  z najazdem zabezpieczającym przed podtknięciem  wymiar 80x100 cm +/- 5  cm chłonna, runo 100% poliamid , struktura gładka, kolor odcienie szarości i brązu.</t>
  </si>
  <si>
    <t>Wycieraczka dywanowa podgumowana  z najazdem zabezpieczającym przed podtknięciem  wymiar 90x150 cm.+/- 5  cm chłonna, runo 100% poliamid , struktura gładka, kolor odcienie szarości i brązu.</t>
  </si>
  <si>
    <t xml:space="preserve">Wycieraczka dywanowa podgumowana  z najazdem zabezpieczającym przed podtknięciem  wymiar 100x150 cm. +/- 5 cm chłonna, runo 100% poliamid , struktura gładka, kolor odcienie szarości i brązu.   </t>
  </si>
  <si>
    <t>Wycieraczka dywanowa podgumowana  z najazdem zabezpieczającym przed podtknięciem  wymiar 120x200 cm +/- 5 cm. chłonna, runo 100% poliamid , struktura gładka, kolor odcienie szarości i brązu.</t>
  </si>
  <si>
    <t>Wycieraczka dywanowa podgumowana  z najazdem zabezpieczającym przed podtknięciem  wymiar 40x60 cm +/- 5  cm chłonna, runo 100% poliamid , struktura gładka, kolor odcienie szarości i brązu, wysokość  6 mm +/- 1 mm</t>
  </si>
  <si>
    <t xml:space="preserve">Wycieraczka gumowa wyposażona w najazd zabezpieczający przed potknięciem,konstrukcja spodu wycieraczki pozwala na zatrzymanie wody i brudu na wycieraczce, posiada antypoślizgowe wypustki na spodzie wycieraczki tzw. "fala"  lub "jodła" do stosowania wewnątrz i zewnątrz, odporna na warunki atmosferyczne  od min. -20 do + 60 C do miejsc o ekstremalnie dużym nateżeniu ruchu kolor czarny, grafit. Wymiar 90x150 cm +/- 5  cm </t>
  </si>
  <si>
    <t>GZ i 1Bkpow Leźnica Wielka   95-043</t>
  </si>
  <si>
    <t>1Bkpow Leźnica Wielka</t>
  </si>
  <si>
    <t xml:space="preserve">1Bkpow Leźnica Wielka </t>
  </si>
  <si>
    <t>Przedszkole Leźnica Wielka</t>
  </si>
  <si>
    <t>Odkurzacz uniwersalny do pracy na sucho i mokro. Posiada możliwość podłączenia różnych ssawek bezpośrednio do węża, praktyczna funkcja wydmuchu,  moc 1000W, pojemność zbiornika- 17 l, materiał zbiornika; stal nierdzewna,kabel zasilający - 6 m,w komplecie: wąż ssący 2 m, wypinane kolanko,rury ssące 2 szt. ssawki: uniwersalna,szczelinowa,samochodowa, długa ssawka szczelinowa,ssawka szczotkowa z miękkim włosiem, ssawka szczotkowa z twardym włosiem, filtr kartridźowy, flizelinowa torebka filtracyjna.Wyposazony w 4 kółka samonastawne , listwę odbojową mozliwość przechowywania wyposażenia na urządzeniu, hak na przewód,schowek na drobne przedmioty wyrób Karcher WD 3  SV -17/6/20 Car nr katalogowy 1.628.-149.0 lub wyrób równoważny</t>
  </si>
  <si>
    <t>Dostawa  do 31 WOG   Zgierz ul. Konstntynowska 85, Magazyn Infrastruktury</t>
  </si>
  <si>
    <t>Odkurzacz wielofunkcyjny, przemysłowy   powinien posiadać funkcję:odkurzania na sucho,mokro,prania i nadmuchu , moc 2200W, zbiornik 20  l. długość kabla 5 filtry:piankowy, HEPA, wylotowy, materiał zbiornika :stal polerowana .W zestawie : odkurzacz, zbiornik na środek piorący,wąż ssąco-spryskujący,rura,szeroka ssawka podłogowa, ssawka piorąca,ssawka wąska 2x1, worek filtracyjny,zestaw filtów, gumowe kółka, schowek na akcesoria, płyn do prania w zestawie, instrukcja w j.polskim wyrób Karcher 2200W</t>
  </si>
  <si>
    <t>Zagęszczony płyn do czyszczenia w postaci żelu, dezynfekcji i wybielania pomieszczeń sanitarnych (toaleta,łazienka) usuwający bakterie, wirusy i grzyby,dopuszcza się różne warianty zapachowe op. 750 ml.Domestos lub równoważny</t>
  </si>
  <si>
    <t>WCKMed Łódź</t>
  </si>
  <si>
    <t xml:space="preserve">Zgierz </t>
  </si>
  <si>
    <t>Regny</t>
  </si>
  <si>
    <t>Tomaszów Mazowiecki</t>
  </si>
  <si>
    <t>Worek do odkurzacza  Karcher SE 5 100</t>
  </si>
  <si>
    <t xml:space="preserve">Worek do odkurzacza  Karcher WD.3, wykonany z mikrowłókna </t>
  </si>
  <si>
    <r>
      <t>Uchwyt na papier toaletowy, ścienny, stalowy inox, z pokrywą/</t>
    </r>
    <r>
      <rPr>
        <b/>
        <sz val="8"/>
        <rFont val="Arial"/>
        <family val="2"/>
        <charset val="238"/>
      </rPr>
      <t xml:space="preserve">klapą </t>
    </r>
    <r>
      <rPr>
        <sz val="8"/>
        <rFont val="Arial"/>
        <family val="2"/>
        <charset val="238"/>
      </rPr>
      <t>mocowany na kołki montażowe wymiar standard z  w komplecie kołki montażowe</t>
    </r>
  </si>
  <si>
    <t>Haczyk (wieszak) 2 ramienny,  wykonany z odlewu znal, mocowany do płyty meblowej za pomocą dołączonych wkrętów, kolor-mat chrom</t>
  </si>
  <si>
    <t>Lampka LED biurkowa, źródło swiatła w komplecie, materiał tworzywo, kolor dominujacy czarny,  wymiar: wysokość: 42 cm  +/- 1 cm, moc 5W lumeny 500, temperatura barwowa 5300K, IP 20 kolekcja Tymek lub równoważna</t>
  </si>
  <si>
    <t xml:space="preserve">Nakładaka do  mopa płaskiego  Vileda  Ultramax wymiary 35x14 cm  przystosowana do różnych powierzchni wkład z mikrofibry </t>
  </si>
  <si>
    <t>Alkaliczny środek usuwający wszelkiego rodzaju brud z różnych powierzchni w tym z plandek, brezentu. Opakowanie 1 l. z rozpylaczem.</t>
  </si>
  <si>
    <t>*równoważnik</t>
  </si>
  <si>
    <t>ŁĄCZNA WARTOŚĆ OFERTY</t>
  </si>
  <si>
    <t>Lustro standard wykonane z markowego szkła w ramie drewnianej -minimalistycznej, dopuszczalny kolor ramy dąb, stare złoto, orzech, prosta bez  wzorów, wymiar szer. 80cm wys. 170 cm. Bezpieczne opakowanie:styropian, folia bąbelkowa, karton,zabezpieczenie narożników do transportu.</t>
  </si>
  <si>
    <t>Kostka do WC 3w1 (koszyk+ zapas), o zapachu: citrus,pine,atlantic. Posiadająca działanie czyszczące, dezynfekujące,wybielające i odświeżające .Posiadająca aktywne granulki .Przy spłukiwaniu wytwarzająca pianę chroni przed osadzaniem się kamienia .Rozpuszczalna w wodzie, waga 35 g.,  Domestos lub równoważny</t>
  </si>
  <si>
    <t>Worki na odpady LDPE 120 l.  10 szt.w opakowaniu, czarne/grafitowe, mocne z dużą odpornością na rozdarcia</t>
  </si>
  <si>
    <t>Worki na odpady LDPE  240 l.  10 szt.w opakowaniu, czarne/grafitowe mocne z dużą odpornością na rozdarcia</t>
  </si>
  <si>
    <t>Worki na odpady LDPE 160 l.  10 szt.w opakowaniu,czarne /grafitowe mocne z dużą odpornością na rozdarcia</t>
  </si>
  <si>
    <t xml:space="preserve">Worki na odpady LDPE  35 l. 25 szt.w opakowaniu,   czarne/grafitowe mocne z dużą odpornością na rozdarcia </t>
  </si>
  <si>
    <t>* - równoważnik</t>
  </si>
  <si>
    <t>Wózek transportowy schodowy, maksymalny udźwig  200 kg.Wspinający po schodach, koła z pełnej gumy w zestawie gumy mocujące</t>
  </si>
  <si>
    <t>Środek do udrażniania rur kanalizacyjnych opakowanie 750 ml. Melt Faren Professional lub wyrób równoważny ,preparat powinien rozpuszczać każdy rodzaj zanieczyszczeń jak: resztki jedzenia , włosy, paznokcie ,tłuszcze papier, tkaniny odpady celulozowe, tłuste i oleiste osady .Działanie natychmiastowe, nie powinien powodować korozji i nie niszczyć żeliwa, PVC,  i uszczelek, produkowany na bazie kwasu siarkowego</t>
  </si>
  <si>
    <t>Uniwersalny środek czyszczący do elektroniki optyki, głowic magnetycznych itp., bezpieczny dla tworzyw sztucznych, oraz gumy, szybko odparowuje, nie pozostawia żadnych śladów, usuwa środki smarne, tusze wodoodporne, brud i rdzę,rozpuszczalny w wodzie. kolor - transparentny, substancja bazowa - alkohol izopropylowy  opakowanie od 0,5 - 1l.</t>
  </si>
  <si>
    <t xml:space="preserve">Kwasowy środek do bieżącego mycia urządzeń sanitarnych, skoncentrowny.Szybko usuwająca osady z kamienia wodnego , resztki mydła, tłusty brud oraz rdzawe nacieki. Zawarte w preparacie związki  biodegradalne i zgodne z Rozporządzeniem (WE) nr 648/2004 PE i R.Produkt musi posiadać Atest PZH lub równoważny dla danego wyrobu zaświadczający  o jego bezpieczeństwie dla zdrowia oraz środowiska Obszar zastosowania: muszle klozetowe, wanny,umywalki okres gwarancji maksymalny producenta liczony od daty dostawy itp.opakowanie 1 l. wyrób nie gorszy niż Pikapur VC 110 lub równoważny.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</si>
  <si>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Ręcznik papierowy 100% celuloza ZZ, dwuwarstwowy ilość listków w bindzie 200 +/- 40 szt., wodotrwały dowolność kolorów </t>
  </si>
  <si>
    <t>Koncentrat aktywnego środka czyszczącego do wysokociśnieniowego mycia w myjkach ciśnieniowych KARCHER, łagodny dla materiałów, usuwający mocne zabrudzenia olejowe, tłuszczowe mineralne, do mycia pojazdów, plandek i silników, czyści we wszystkich zakresach temperatur, przyjemny zapach wolny od tensydów zgodnie EEC 648/2004 op 10  wyrób typu RM 81 ASF z linii eco!efficiency, RM 555 lub równoważny</t>
  </si>
  <si>
    <t>Płyn wysoce skoncentrowany, alkaliczny( pH 12 w koncentracie). Preparat z linii eco!efficiency do czyszczenia podłóg twardych. Wykazujący wysoką skuteczność, także w niskich temperaturach. Usuwający silne zabrudzenia olejowe, tłuszczowe  i mineralne op. 10 l KERCHER RM 69 lub równoważny</t>
  </si>
  <si>
    <t>Suszarka do rąk wykonana z tworzywa sztucznego uruchamiana automatycznie-fotokomórka, moc minimum 200W, kolor obudowy srebrny lub biały,  prędkość powietrza  min. 100 km/h średni czas suszenia 15 sek. Montaż naścienny klasa odporności  obudowy IPX - 1</t>
  </si>
  <si>
    <t>Półka prysznicowa łazienkowa wykonana z wysokiej jakości stali . Mocowana do ściany na kołeczkach ze stali nierdzewnej - dołączonych do półki.Rozmiar: Wysokość bez zawieszek 5 cm ,szerokość 25 cm +/- 1 cm , głębokość całkowita 11,5 cm.,+/- 1 cm odporna na parę wodną i wodę Falkenberg lub równoważny</t>
  </si>
  <si>
    <t>Lampka akumulatorowa 36 Led z Solarem Wyposażona w akumulator o dużej pojemności , który daje możliwość wielokrotnego ładowania .Ładowana sieciowo, ogniwem słonecznym, na dynamo z korbką.Klosz wykonany z pleksi osłonięty solidnymi , chromowanymi drutami -nie do zbicia Korpus wykonany z trwałego tworzywa  powleczonego warstwą gumy. Niezwykle wydajne djody Led dają snop białego światła.Lustrzany odbłyśnik o specjalnym kształcie optymlalizuje strumień swiatła,. Lampa posiada 2 tryby świecenia: 100 %, lub 50%  Posiada uchwyt do powieszenia w komplecie ładowarka sieciowa żywotność świecenie 12 h wyrób MIL-TEC  lub równoważny</t>
  </si>
  <si>
    <t>Kutno</t>
  </si>
  <si>
    <t>Szorowarka do powierzchni twardych, elastycznych, odpornych na proces szorowania (beton, płytki, wykładziny)  KARCHER BD 43/35  lub wyrób  równowazny Zasilana sieciowo. Szertokość szczotek 430mm, szerokość robocza / odkurzanie 900mm. Zbiornik wody czystej/brudnej o pojemności 35l. moc 1400W</t>
  </si>
  <si>
    <t>Odkurzacz przemysłowy  do zastosowań mokrych i suchych powinien usuwać drobny i ciężki pył, utrzymując powietrze w czystości podczas pracy, zatrzymujący 99,9 % pyłu wyposażony w automatyczne czyszczenie filtra.    -system czyszczenia filtra:AFC,                                                     -workowy lub z pojemnikiem                                                                                        -wąż antystatyczny,                                                                         -napięcie 230V,                                                                                 -moc nominalna 1200 W,                                                         - pojemność zbiornika na wodę 20 l.,                                                                       - pojemność  pojemnika/worka 19,20,28  l.                           - max. przepływ powietrza (turbina) 80l/s.                                            w zestawie: adapter do elektronarzędzi, dysza szczotkowa,dysza wygięta,filtr płaski fałdowany,torba,uchwyt teleskopowy,wąż ssący,worek materiałowy wielokrotnego użytku.Instrukcja w j.polskim, karta gwarancyjna , zestaw szczotek w komplecie wyrób typu Bosch Professional GAS 12-40 MA lub równoważny</t>
  </si>
  <si>
    <t>FORMULARZ ASORTYMENTOWO - CENOWY / OPZ dla Zadań nr: 1, 2 i 3</t>
  </si>
  <si>
    <t>Sygnatura sprawy: 89/ZP/25</t>
  </si>
  <si>
    <t>Nr katalogowy produktu / Nazwa handlowa oferowanego produktu</t>
  </si>
  <si>
    <t>Producent oferowanego produktu</t>
  </si>
  <si>
    <t xml:space="preserve">Uniwersalne mleczko do czyszczenia powinno posiadać mikorogranulki przeznaczone do  wszelkich powierzchni, usuwające  tłuszcz, przypalenia, rdzę, powinien zapewniać ochronę czyszczonej powierzchni,(emaliowane powierzchnie, tworzywa szklano-ceramiczne itp..) do kuchni i łazienki poj. 750 ml. Cif lub równoważny 
</t>
  </si>
  <si>
    <t>ZADANIE 1 - Środki czystości do higienizacji pomieszczeń</t>
  </si>
  <si>
    <t xml:space="preserve">ŁĄCZNA WARTOŚĆ OFERTY  dla Zadania nr 1 </t>
  </si>
  <si>
    <t>ZADANIE 2  - SPRZĘT GOSPODARCZY - WYPOSAŻENIE POMIESZCZEŃ</t>
  </si>
  <si>
    <t>Sygnatura postępowania: 89/ZP/25</t>
  </si>
  <si>
    <t xml:space="preserve">ŁĄCZNA WARTOŚĆ OFERTY dla Zadania nr 2 </t>
  </si>
  <si>
    <t>Prodeucent oferowanego produktu</t>
  </si>
  <si>
    <t>ZADANIE 3 - Sprzęt myjąco – czyszczący</t>
  </si>
  <si>
    <t>ŁĄCZNA WARTOŚĆ OFERTY dla Zadania nr 3</t>
  </si>
  <si>
    <t>Załącznik nr 1a do SWZ</t>
  </si>
  <si>
    <t>Załącznik nr 1b do SWZ</t>
  </si>
  <si>
    <t>Załącznik nr 1c do SWZ</t>
  </si>
  <si>
    <t>Myjka ciśnieniowa 
Wyposażenie które powinna posiadać:
-Zintegrowany bęben na wąż wysokociśnieniowy
-System szybkozłącza Quick Connect 
-Podawanie środka czyszczącego przez System podawania środka czyszczącego 
-Uchwyt teleskopowy
-Silnik chłodzony wodą
-Zintegrowany filtr wody
-Narzędzie czyszczenia powierzchni płaskich T 7
-Środek do czyszczenia kamienia 3-w-1 1l
-Lanca Multi Jet 3 w 1 
-Pistolet wysokociśnieniowy G 180 
-Wąż wysokociśnieniowy 10 m
-Złączka ¾”
-zestaw PC 20  do udrażniania rynien dachowych i rur. Zestaw 2 w 1 do szybkiego i wygodnego wysokociśnieniowego czyszczenia rur i rynien (20 m), bez potrzeby korzystania z drabiny, także do udrażniania odpływów
Dane techniczne:
Napięcie (V/Hz) 230 / 50
Ciśnienie (bar/MPa) 20 - maks. 180 / 2 - maks. 18
Wydajność tłoczenia (l/h) maks. 600
Wydajność powierzchniowa (m²/h) 60
Temperatura doprowadzanej wody (°C) maks. 60
Moc przyłącza (kW) 3
Kabel zasilający (m)5, wyrób  K 7 Premium Smart Control Home lub równoważny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</si>
</sst>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Times New Roman"/>
      <family val="1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scheme val="minor"/>
    </font>
    <font>
      <b/>
      <sz val="8"/>
      <name val="Arial"/>
      <family val="2"/>
      <charset val="238"/>
    </font>
    <font>
      <u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99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3" fillId="0" borderId="0" xfId="0" applyFont="1" applyFill="1"/>
    <xf numFmtId="0" fontId="3" fillId="0" borderId="0" xfId="0" applyFont="1"/>
    <xf numFmtId="0" fontId="4" fillId="0" borderId="0" xfId="0" applyFont="1" applyAlignment="1"/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4" fillId="4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2" xfId="0" applyFont="1" applyBorder="1"/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vertical="center"/>
    </xf>
    <xf numFmtId="0" fontId="3" fillId="2" borderId="0" xfId="0" applyFont="1" applyFill="1"/>
    <xf numFmtId="0" fontId="3" fillId="0" borderId="12" xfId="0" applyFont="1" applyFill="1" applyBorder="1" applyAlignment="1"/>
    <xf numFmtId="0" fontId="3" fillId="0" borderId="0" xfId="0" applyFont="1" applyFill="1" applyAlignment="1"/>
    <xf numFmtId="0" fontId="3" fillId="0" borderId="0" xfId="0" applyFont="1" applyAlignment="1">
      <alignment wrapText="1"/>
    </xf>
    <xf numFmtId="2" fontId="3" fillId="2" borderId="14" xfId="0" applyNumberFormat="1" applyFont="1" applyFill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15" xfId="0" applyFont="1" applyBorder="1"/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/>
    <xf numFmtId="0" fontId="3" fillId="0" borderId="7" xfId="0" applyFont="1" applyBorder="1" applyAlignment="1"/>
    <xf numFmtId="0" fontId="3" fillId="2" borderId="0" xfId="0" applyFont="1" applyFill="1" applyAlignment="1"/>
    <xf numFmtId="0" fontId="4" fillId="2" borderId="0" xfId="0" applyFont="1" applyFill="1" applyAlignment="1"/>
    <xf numFmtId="0" fontId="4" fillId="2" borderId="0" xfId="0" applyFont="1" applyFill="1" applyAlignment="1">
      <alignment horizontal="center"/>
    </xf>
    <xf numFmtId="0" fontId="3" fillId="0" borderId="0" xfId="0" applyFont="1" applyBorder="1" applyAlignment="1">
      <alignment vertical="center" wrapText="1"/>
    </xf>
    <xf numFmtId="2" fontId="3" fillId="0" borderId="14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 wrapText="1"/>
    </xf>
    <xf numFmtId="0" fontId="3" fillId="2" borderId="2" xfId="0" applyFont="1" applyFill="1" applyBorder="1"/>
    <xf numFmtId="0" fontId="6" fillId="2" borderId="5" xfId="0" applyFont="1" applyFill="1" applyBorder="1" applyAlignment="1">
      <alignment horizontal="left" vertical="center" wrapText="1"/>
    </xf>
    <xf numFmtId="0" fontId="0" fillId="2" borderId="0" xfId="0" applyFill="1"/>
    <xf numFmtId="0" fontId="12" fillId="0" borderId="0" xfId="0" applyFont="1"/>
    <xf numFmtId="0" fontId="14" fillId="0" borderId="0" xfId="0" applyFont="1"/>
    <xf numFmtId="0" fontId="4" fillId="2" borderId="1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top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vertical="top"/>
    </xf>
    <xf numFmtId="0" fontId="3" fillId="0" borderId="2" xfId="0" applyFont="1" applyBorder="1" applyAlignment="1">
      <alignment vertical="top"/>
    </xf>
    <xf numFmtId="0" fontId="0" fillId="0" borderId="0" xfId="0" applyAlignment="1">
      <alignment vertical="top"/>
    </xf>
    <xf numFmtId="0" fontId="7" fillId="0" borderId="1" xfId="0" applyFont="1" applyBorder="1" applyAlignment="1">
      <alignment vertical="top"/>
    </xf>
    <xf numFmtId="0" fontId="7" fillId="0" borderId="8" xfId="0" applyFont="1" applyBorder="1" applyAlignment="1">
      <alignment vertical="top"/>
    </xf>
    <xf numFmtId="0" fontId="13" fillId="2" borderId="0" xfId="0" applyFont="1" applyFill="1"/>
    <xf numFmtId="0" fontId="12" fillId="2" borderId="0" xfId="0" applyFont="1" applyFill="1"/>
    <xf numFmtId="0" fontId="14" fillId="2" borderId="0" xfId="0" applyFont="1" applyFill="1"/>
    <xf numFmtId="0" fontId="5" fillId="5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2" fontId="3" fillId="3" borderId="8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0" fontId="3" fillId="5" borderId="2" xfId="0" applyFont="1" applyFill="1" applyBorder="1"/>
    <xf numFmtId="0" fontId="0" fillId="0" borderId="2" xfId="0" applyBorder="1"/>
    <xf numFmtId="0" fontId="4" fillId="5" borderId="2" xfId="0" applyFont="1" applyFill="1" applyBorder="1" applyAlignment="1">
      <alignment horizontal="center" vertical="center" textRotation="90" wrapText="1"/>
    </xf>
    <xf numFmtId="0" fontId="0" fillId="5" borderId="2" xfId="0" applyFill="1" applyBorder="1"/>
    <xf numFmtId="2" fontId="10" fillId="0" borderId="1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2" fontId="10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4" borderId="0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0" fontId="6" fillId="4" borderId="5" xfId="0" applyFont="1" applyFill="1" applyBorder="1" applyAlignment="1">
      <alignment horizontal="left" vertical="center" wrapText="1"/>
    </xf>
    <xf numFmtId="0" fontId="3" fillId="4" borderId="0" xfId="0" applyFont="1" applyFill="1" applyAlignment="1">
      <alignment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7" borderId="0" xfId="0" applyFill="1"/>
    <xf numFmtId="0" fontId="6" fillId="4" borderId="5" xfId="1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 wrapText="1"/>
    </xf>
    <xf numFmtId="0" fontId="4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5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 wrapText="1"/>
    </xf>
    <xf numFmtId="0" fontId="3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/>
    <xf numFmtId="0" fontId="3" fillId="4" borderId="0" xfId="0" applyFont="1" applyFill="1" applyAlignment="1"/>
    <xf numFmtId="0" fontId="4" fillId="4" borderId="1" xfId="0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4" borderId="0" xfId="0" applyFill="1"/>
    <xf numFmtId="0" fontId="12" fillId="4" borderId="0" xfId="0" applyFont="1" applyFill="1"/>
    <xf numFmtId="0" fontId="3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3" fillId="2" borderId="2" xfId="0" applyFont="1" applyFill="1" applyBorder="1" applyAlignment="1">
      <alignment vertical="top"/>
    </xf>
    <xf numFmtId="0" fontId="3" fillId="0" borderId="2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textRotation="90" wrapText="1"/>
    </xf>
    <xf numFmtId="0" fontId="0" fillId="0" borderId="8" xfId="0" applyBorder="1"/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3" fillId="8" borderId="0" xfId="0" applyFont="1" applyFill="1" applyAlignment="1">
      <alignment vertical="center" wrapText="1"/>
    </xf>
    <xf numFmtId="0" fontId="3" fillId="8" borderId="0" xfId="0" applyFont="1" applyFill="1"/>
    <xf numFmtId="0" fontId="3" fillId="8" borderId="2" xfId="0" applyFont="1" applyFill="1" applyBorder="1" applyAlignment="1">
      <alignment horizontal="center" vertical="center"/>
    </xf>
    <xf numFmtId="0" fontId="3" fillId="8" borderId="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9" fillId="8" borderId="0" xfId="0" applyFont="1" applyFill="1"/>
    <xf numFmtId="0" fontId="3" fillId="2" borderId="2" xfId="0" applyFont="1" applyFill="1" applyBorder="1" applyAlignment="1">
      <alignment vertical="center" textRotation="90" wrapText="1"/>
    </xf>
    <xf numFmtId="0" fontId="4" fillId="6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4" borderId="2" xfId="0" applyFont="1" applyFill="1" applyBorder="1" applyAlignment="1">
      <alignment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6" borderId="1" xfId="0" applyFont="1" applyFill="1" applyBorder="1" applyAlignment="1">
      <alignment horizontal="center" vertical="center" textRotation="90" wrapText="1"/>
    </xf>
    <xf numFmtId="0" fontId="4" fillId="6" borderId="6" xfId="0" applyFont="1" applyFill="1" applyBorder="1" applyAlignment="1">
      <alignment horizontal="center" vertical="center" textRotation="90" wrapText="1"/>
    </xf>
    <xf numFmtId="0" fontId="4" fillId="6" borderId="8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textRotation="90"/>
    </xf>
    <xf numFmtId="0" fontId="4" fillId="6" borderId="6" xfId="0" applyFont="1" applyFill="1" applyBorder="1" applyAlignment="1">
      <alignment horizontal="center" vertical="center" textRotation="90"/>
    </xf>
    <xf numFmtId="0" fontId="4" fillId="6" borderId="8" xfId="0" applyFont="1" applyFill="1" applyBorder="1" applyAlignment="1">
      <alignment horizontal="center" vertical="center" textRotation="90"/>
    </xf>
    <xf numFmtId="0" fontId="3" fillId="0" borderId="0" xfId="0" applyFont="1" applyAlignment="1">
      <alignment horizontal="left"/>
    </xf>
    <xf numFmtId="0" fontId="10" fillId="2" borderId="5" xfId="0" applyFont="1" applyFill="1" applyBorder="1" applyAlignment="1">
      <alignment horizontal="right" vertical="center" wrapText="1"/>
    </xf>
    <xf numFmtId="0" fontId="10" fillId="2" borderId="7" xfId="0" applyFont="1" applyFill="1" applyBorder="1" applyAlignment="1">
      <alignment horizontal="right" vertical="center" wrapText="1"/>
    </xf>
    <xf numFmtId="0" fontId="10" fillId="2" borderId="15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4" fillId="0" borderId="6" xfId="0" applyFont="1" applyBorder="1" applyAlignment="1">
      <alignment vertical="center"/>
    </xf>
    <xf numFmtId="0" fontId="4" fillId="0" borderId="2" xfId="0" applyFont="1" applyBorder="1"/>
    <xf numFmtId="0" fontId="4" fillId="5" borderId="2" xfId="0" applyFont="1" applyFill="1" applyBorder="1" applyAlignment="1">
      <alignment horizontal="center" vertical="center" textRotation="90"/>
    </xf>
    <xf numFmtId="0" fontId="4" fillId="5" borderId="2" xfId="0" applyFont="1" applyFill="1" applyBorder="1" applyAlignment="1">
      <alignment textRotation="90"/>
    </xf>
    <xf numFmtId="0" fontId="2" fillId="0" borderId="0" xfId="0" applyFont="1" applyAlignment="1">
      <alignment horizontal="left"/>
    </xf>
    <xf numFmtId="0" fontId="4" fillId="6" borderId="2" xfId="0" applyFont="1" applyFill="1" applyBorder="1" applyAlignment="1">
      <alignment horizontal="center" vertical="center" textRotation="90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righ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textRotation="90" wrapText="1"/>
    </xf>
    <xf numFmtId="0" fontId="4" fillId="5" borderId="1" xfId="0" applyFont="1" applyFill="1" applyBorder="1" applyAlignment="1">
      <alignment horizontal="center" vertical="center" textRotation="90"/>
    </xf>
    <xf numFmtId="0" fontId="4" fillId="5" borderId="8" xfId="0" applyFont="1" applyFill="1" applyBorder="1" applyAlignment="1">
      <alignment horizontal="center" vertical="center" textRotation="90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right" vertical="center"/>
    </xf>
    <xf numFmtId="0" fontId="18" fillId="0" borderId="12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18" fillId="0" borderId="10" xfId="0" applyFont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18" fillId="0" borderId="15" xfId="0" applyFont="1" applyBorder="1" applyAlignment="1">
      <alignment horizontal="right" vertical="center"/>
    </xf>
    <xf numFmtId="0" fontId="3" fillId="7" borderId="5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2" fillId="0" borderId="7" xfId="0" applyFont="1" applyBorder="1" applyAlignment="1">
      <alignment vertical="center"/>
    </xf>
    <xf numFmtId="0" fontId="23" fillId="0" borderId="0" xfId="0" applyFont="1" applyAlignment="1">
      <alignment horizontal="right" vertical="center"/>
    </xf>
    <xf numFmtId="0" fontId="24" fillId="0" borderId="7" xfId="0" applyFont="1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2" fillId="0" borderId="7" xfId="0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23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4" fillId="0" borderId="7" xfId="0" applyFont="1" applyBorder="1" applyAlignment="1">
      <alignment horizontal="right"/>
    </xf>
    <xf numFmtId="0" fontId="22" fillId="0" borderId="7" xfId="0" applyFont="1" applyBorder="1" applyAlignment="1">
      <alignment horizontal="right"/>
    </xf>
    <xf numFmtId="0" fontId="0" fillId="0" borderId="4" xfId="0" applyBorder="1" applyAlignment="1"/>
    <xf numFmtId="0" fontId="3" fillId="0" borderId="2" xfId="0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colors>
    <mruColors>
      <color rgb="FFFF99CC"/>
      <color rgb="FF9999FF"/>
      <color rgb="FF33CCFF"/>
      <color rgb="FFCCFF66"/>
      <color rgb="FF99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U70"/>
  <sheetViews>
    <sheetView tabSelected="1" zoomScaleNormal="100" workbookViewId="0">
      <selection activeCell="R1" sqref="R1:U1"/>
    </sheetView>
  </sheetViews>
  <sheetFormatPr defaultColWidth="9.109375" defaultRowHeight="10.199999999999999" x14ac:dyDescent="0.3"/>
  <cols>
    <col min="1" max="1" width="4.109375" style="10" customWidth="1"/>
    <col min="2" max="2" width="47.33203125" style="10" customWidth="1"/>
    <col min="3" max="3" width="5" style="19" customWidth="1"/>
    <col min="4" max="9" width="6.44140625" style="13" customWidth="1"/>
    <col min="10" max="10" width="6.109375" style="13" customWidth="1"/>
    <col min="11" max="11" width="7" style="13" customWidth="1"/>
    <col min="12" max="12" width="8.109375" style="13" customWidth="1"/>
    <col min="13" max="13" width="6.88671875" style="13" customWidth="1"/>
    <col min="14" max="14" width="6.109375" style="13" customWidth="1"/>
    <col min="15" max="15" width="7.109375" style="19" customWidth="1"/>
    <col min="16" max="16" width="11.6640625" style="10" customWidth="1"/>
    <col min="17" max="17" width="10.88671875" style="10" customWidth="1"/>
    <col min="18" max="18" width="9.6640625" style="10" customWidth="1"/>
    <col min="19" max="19" width="10.44140625" style="10" customWidth="1"/>
    <col min="20" max="20" width="11.5546875" style="10" customWidth="1"/>
    <col min="21" max="21" width="11.21875" style="10" customWidth="1"/>
    <col min="22" max="16384" width="9.109375" style="10"/>
  </cols>
  <sheetData>
    <row r="1" spans="1:21" ht="18.600000000000001" customHeight="1" x14ac:dyDescent="0.3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318" t="s">
        <v>228</v>
      </c>
      <c r="S1" s="318"/>
      <c r="T1" s="318"/>
      <c r="U1" s="316"/>
    </row>
    <row r="2" spans="1:21" ht="18.75" customHeight="1" x14ac:dyDescent="0.3">
      <c r="C2" s="1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0"/>
      <c r="Q2" s="22"/>
      <c r="R2" s="319" t="s">
        <v>216</v>
      </c>
      <c r="S2" s="317"/>
      <c r="T2" s="317"/>
      <c r="U2" s="317"/>
    </row>
    <row r="3" spans="1:21" ht="46.5" customHeight="1" x14ac:dyDescent="0.3">
      <c r="A3" s="313" t="s">
        <v>215</v>
      </c>
      <c r="B3" s="314"/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5"/>
    </row>
    <row r="4" spans="1:21" ht="11.25" hidden="1" customHeight="1" x14ac:dyDescent="0.3">
      <c r="A4" s="221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</row>
    <row r="5" spans="1:21" ht="11.25" hidden="1" customHeight="1" x14ac:dyDescent="0.3">
      <c r="A5" s="222" t="s">
        <v>10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  <c r="R5" s="222"/>
      <c r="S5" s="222"/>
    </row>
    <row r="6" spans="1:21" ht="11.25" hidden="1" customHeight="1" x14ac:dyDescent="0.3">
      <c r="A6" s="20"/>
      <c r="B6" s="11"/>
      <c r="C6" s="20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20"/>
      <c r="P6" s="20"/>
      <c r="Q6" s="20"/>
      <c r="R6" s="20"/>
      <c r="S6" s="20"/>
    </row>
    <row r="7" spans="1:21" ht="11.25" hidden="1" customHeight="1" x14ac:dyDescent="0.3">
      <c r="B7" s="21"/>
    </row>
    <row r="8" spans="1:21" ht="86.25" customHeight="1" x14ac:dyDescent="0.3">
      <c r="A8" s="217" t="s">
        <v>0</v>
      </c>
      <c r="B8" s="204" t="s">
        <v>100</v>
      </c>
      <c r="C8" s="217" t="s">
        <v>1</v>
      </c>
      <c r="D8" s="212" t="s">
        <v>129</v>
      </c>
      <c r="E8" s="212" t="s">
        <v>84</v>
      </c>
      <c r="F8" s="207" t="s">
        <v>85</v>
      </c>
      <c r="G8" s="207" t="s">
        <v>79</v>
      </c>
      <c r="H8" s="207" t="s">
        <v>91</v>
      </c>
      <c r="I8" s="213" t="s">
        <v>92</v>
      </c>
      <c r="J8" s="212" t="s">
        <v>16</v>
      </c>
      <c r="K8" s="212" t="s">
        <v>13</v>
      </c>
      <c r="L8" s="207" t="s">
        <v>90</v>
      </c>
      <c r="M8" s="212" t="s">
        <v>165</v>
      </c>
      <c r="N8" s="212" t="s">
        <v>174</v>
      </c>
      <c r="O8" s="226" t="s">
        <v>18</v>
      </c>
      <c r="P8" s="223" t="s">
        <v>8</v>
      </c>
      <c r="Q8" s="223" t="s">
        <v>69</v>
      </c>
      <c r="R8" s="223" t="s">
        <v>25</v>
      </c>
      <c r="S8" s="223" t="s">
        <v>70</v>
      </c>
      <c r="T8" s="214" t="s">
        <v>217</v>
      </c>
      <c r="U8" s="214" t="s">
        <v>218</v>
      </c>
    </row>
    <row r="9" spans="1:21" ht="72" customHeight="1" x14ac:dyDescent="0.3">
      <c r="A9" s="218"/>
      <c r="B9" s="205"/>
      <c r="C9" s="218"/>
      <c r="D9" s="212"/>
      <c r="E9" s="212"/>
      <c r="F9" s="208"/>
      <c r="G9" s="208"/>
      <c r="H9" s="208"/>
      <c r="I9" s="213"/>
      <c r="J9" s="212"/>
      <c r="K9" s="212"/>
      <c r="L9" s="208"/>
      <c r="M9" s="212"/>
      <c r="N9" s="212"/>
      <c r="O9" s="227"/>
      <c r="P9" s="224"/>
      <c r="Q9" s="224"/>
      <c r="R9" s="224"/>
      <c r="S9" s="224"/>
      <c r="T9" s="215"/>
      <c r="U9" s="215"/>
    </row>
    <row r="10" spans="1:21" ht="33" customHeight="1" x14ac:dyDescent="0.3">
      <c r="A10" s="219"/>
      <c r="B10" s="206"/>
      <c r="C10" s="219"/>
      <c r="D10" s="209" t="s">
        <v>21</v>
      </c>
      <c r="E10" s="210"/>
      <c r="F10" s="210"/>
      <c r="G10" s="210"/>
      <c r="H10" s="210"/>
      <c r="I10" s="210"/>
      <c r="J10" s="210"/>
      <c r="K10" s="210"/>
      <c r="L10" s="210"/>
      <c r="M10" s="210"/>
      <c r="N10" s="211"/>
      <c r="O10" s="228"/>
      <c r="P10" s="225"/>
      <c r="Q10" s="225"/>
      <c r="R10" s="225"/>
      <c r="S10" s="225"/>
      <c r="T10" s="216"/>
      <c r="U10" s="216"/>
    </row>
    <row r="11" spans="1:21" ht="33" customHeight="1" x14ac:dyDescent="0.3">
      <c r="A11" s="41"/>
      <c r="B11" s="202" t="s">
        <v>220</v>
      </c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03"/>
      <c r="Q11" s="203"/>
      <c r="R11" s="203"/>
      <c r="S11" s="203"/>
      <c r="T11" s="320"/>
      <c r="U11" s="321"/>
    </row>
    <row r="12" spans="1:21" ht="58.5" customHeight="1" x14ac:dyDescent="0.3">
      <c r="A12" s="183">
        <v>1</v>
      </c>
      <c r="B12" s="197" t="s">
        <v>152</v>
      </c>
      <c r="C12" s="162" t="s">
        <v>5</v>
      </c>
      <c r="D12" s="162"/>
      <c r="E12" s="162"/>
      <c r="F12" s="162"/>
      <c r="G12" s="162"/>
      <c r="H12" s="162"/>
      <c r="I12" s="162">
        <v>10</v>
      </c>
      <c r="J12" s="162"/>
      <c r="K12" s="162"/>
      <c r="L12" s="162"/>
      <c r="M12" s="162"/>
      <c r="N12" s="162"/>
      <c r="O12" s="196">
        <f>N12+M12+L12+K12+J12+I12+H12+G12+F12+E12+D12</f>
        <v>10</v>
      </c>
      <c r="P12" s="162"/>
      <c r="Q12" s="162"/>
      <c r="R12" s="162">
        <v>1.08</v>
      </c>
      <c r="S12" s="96"/>
      <c r="T12" s="195"/>
      <c r="U12" s="195"/>
    </row>
    <row r="13" spans="1:21" ht="51" customHeight="1" x14ac:dyDescent="0.3">
      <c r="A13" s="183">
        <v>2</v>
      </c>
      <c r="B13" s="198" t="s">
        <v>138</v>
      </c>
      <c r="C13" s="162" t="s">
        <v>5</v>
      </c>
      <c r="D13" s="162"/>
      <c r="E13" s="162"/>
      <c r="F13" s="162"/>
      <c r="G13" s="162"/>
      <c r="H13" s="162"/>
      <c r="I13" s="162">
        <v>20</v>
      </c>
      <c r="J13" s="162"/>
      <c r="K13" s="162"/>
      <c r="L13" s="162"/>
      <c r="M13" s="162"/>
      <c r="N13" s="162"/>
      <c r="O13" s="196">
        <f t="shared" ref="O13:O54" si="0">N13+M13+L13+K13+J13+I13+H13+G13+F13+E13+D13</f>
        <v>20</v>
      </c>
      <c r="P13" s="162"/>
      <c r="Q13" s="162"/>
      <c r="R13" s="162">
        <v>1.08</v>
      </c>
      <c r="S13" s="96"/>
      <c r="T13" s="195"/>
      <c r="U13" s="195"/>
    </row>
    <row r="14" spans="1:21" ht="54.75" customHeight="1" x14ac:dyDescent="0.3">
      <c r="A14" s="188">
        <v>3</v>
      </c>
      <c r="B14" s="197" t="s">
        <v>181</v>
      </c>
      <c r="C14" s="162" t="s">
        <v>5</v>
      </c>
      <c r="D14" s="162"/>
      <c r="E14" s="162">
        <v>80</v>
      </c>
      <c r="F14" s="162">
        <v>30</v>
      </c>
      <c r="G14" s="162">
        <v>250</v>
      </c>
      <c r="H14" s="162">
        <v>20</v>
      </c>
      <c r="I14" s="162"/>
      <c r="J14" s="162"/>
      <c r="K14" s="162">
        <v>100</v>
      </c>
      <c r="L14" s="162">
        <v>10</v>
      </c>
      <c r="M14" s="162">
        <v>20</v>
      </c>
      <c r="N14" s="162"/>
      <c r="O14" s="196">
        <f t="shared" si="0"/>
        <v>510</v>
      </c>
      <c r="P14" s="162"/>
      <c r="Q14" s="162"/>
      <c r="R14" s="162">
        <v>1.08</v>
      </c>
      <c r="S14" s="162"/>
      <c r="T14" s="195"/>
      <c r="U14" s="195"/>
    </row>
    <row r="15" spans="1:21" ht="41.25" customHeight="1" x14ac:dyDescent="0.3">
      <c r="A15" s="183">
        <v>4</v>
      </c>
      <c r="B15" s="107" t="s">
        <v>164</v>
      </c>
      <c r="C15" s="108" t="s">
        <v>5</v>
      </c>
      <c r="D15" s="8"/>
      <c r="E15" s="8">
        <v>4000</v>
      </c>
      <c r="F15" s="8">
        <v>2000</v>
      </c>
      <c r="G15" s="8">
        <v>2000</v>
      </c>
      <c r="H15" s="8"/>
      <c r="I15" s="8"/>
      <c r="J15" s="8"/>
      <c r="K15" s="8">
        <v>300</v>
      </c>
      <c r="L15" s="8"/>
      <c r="M15" s="8">
        <v>800</v>
      </c>
      <c r="N15" s="8">
        <v>512</v>
      </c>
      <c r="O15" s="196">
        <f t="shared" si="0"/>
        <v>9612</v>
      </c>
      <c r="P15" s="8"/>
      <c r="Q15" s="106"/>
      <c r="R15" s="106">
        <v>1.23</v>
      </c>
      <c r="S15" s="106"/>
      <c r="T15" s="4"/>
      <c r="U15" s="4"/>
    </row>
    <row r="16" spans="1:21" ht="92.25" customHeight="1" x14ac:dyDescent="0.3">
      <c r="A16" s="184">
        <v>5</v>
      </c>
      <c r="B16" s="122" t="s">
        <v>158</v>
      </c>
      <c r="C16" s="78" t="s">
        <v>5</v>
      </c>
      <c r="D16" s="8"/>
      <c r="E16" s="8">
        <v>80</v>
      </c>
      <c r="F16" s="8">
        <v>100</v>
      </c>
      <c r="G16" s="8">
        <v>200</v>
      </c>
      <c r="H16" s="8">
        <v>20</v>
      </c>
      <c r="I16" s="8"/>
      <c r="J16" s="8">
        <v>10</v>
      </c>
      <c r="K16" s="8">
        <v>200</v>
      </c>
      <c r="L16" s="8"/>
      <c r="M16" s="8">
        <v>160</v>
      </c>
      <c r="N16" s="8">
        <v>60</v>
      </c>
      <c r="O16" s="196">
        <f t="shared" si="0"/>
        <v>830</v>
      </c>
      <c r="P16" s="8"/>
      <c r="Q16" s="106"/>
      <c r="R16" s="106">
        <v>1.23</v>
      </c>
      <c r="S16" s="106"/>
      <c r="T16" s="4"/>
      <c r="U16" s="4"/>
    </row>
    <row r="17" spans="1:21" ht="123.75" customHeight="1" x14ac:dyDescent="0.3">
      <c r="A17" s="184">
        <v>6</v>
      </c>
      <c r="B17" s="122" t="s">
        <v>205</v>
      </c>
      <c r="C17" s="78" t="s">
        <v>5</v>
      </c>
      <c r="D17" s="8"/>
      <c r="E17" s="8"/>
      <c r="F17" s="8"/>
      <c r="G17" s="8">
        <v>35</v>
      </c>
      <c r="H17" s="8"/>
      <c r="I17" s="8"/>
      <c r="J17" s="8">
        <v>5</v>
      </c>
      <c r="K17" s="8">
        <v>50</v>
      </c>
      <c r="L17" s="8"/>
      <c r="M17" s="8">
        <v>30</v>
      </c>
      <c r="N17" s="8"/>
      <c r="O17" s="196">
        <f t="shared" si="0"/>
        <v>120</v>
      </c>
      <c r="P17" s="8"/>
      <c r="Q17" s="106"/>
      <c r="R17" s="106">
        <v>1.23</v>
      </c>
      <c r="S17" s="106"/>
      <c r="T17" s="4"/>
      <c r="U17" s="4"/>
    </row>
    <row r="18" spans="1:21" ht="59.25" customHeight="1" x14ac:dyDescent="0.3">
      <c r="A18" s="184">
        <v>7</v>
      </c>
      <c r="B18" s="122" t="s">
        <v>139</v>
      </c>
      <c r="C18" s="78" t="s">
        <v>5</v>
      </c>
      <c r="D18" s="8"/>
      <c r="E18" s="8"/>
      <c r="F18" s="8"/>
      <c r="G18" s="8">
        <v>5</v>
      </c>
      <c r="H18" s="8"/>
      <c r="I18" s="8"/>
      <c r="J18" s="8"/>
      <c r="K18" s="8">
        <v>5</v>
      </c>
      <c r="L18" s="8"/>
      <c r="M18" s="8">
        <v>12</v>
      </c>
      <c r="N18" s="8"/>
      <c r="O18" s="196">
        <f t="shared" si="0"/>
        <v>22</v>
      </c>
      <c r="P18" s="8"/>
      <c r="Q18" s="106"/>
      <c r="R18" s="121">
        <v>1.23</v>
      </c>
      <c r="S18" s="106"/>
      <c r="T18" s="4"/>
      <c r="U18" s="4"/>
    </row>
    <row r="19" spans="1:21" ht="97.5" customHeight="1" x14ac:dyDescent="0.3">
      <c r="A19" s="8">
        <v>8</v>
      </c>
      <c r="B19" s="123" t="s">
        <v>151</v>
      </c>
      <c r="C19" s="109" t="s">
        <v>5</v>
      </c>
      <c r="D19" s="8"/>
      <c r="E19" s="8"/>
      <c r="F19" s="8"/>
      <c r="G19" s="8"/>
      <c r="H19" s="8"/>
      <c r="I19" s="8"/>
      <c r="J19" s="8"/>
      <c r="K19" s="8">
        <v>5</v>
      </c>
      <c r="L19" s="8"/>
      <c r="M19" s="8"/>
      <c r="N19" s="8"/>
      <c r="O19" s="196">
        <f t="shared" si="0"/>
        <v>5</v>
      </c>
      <c r="P19" s="8"/>
      <c r="Q19" s="106"/>
      <c r="R19" s="121">
        <v>1.23</v>
      </c>
      <c r="S19" s="106"/>
      <c r="T19" s="4"/>
      <c r="U19" s="4"/>
    </row>
    <row r="20" spans="1:21" ht="69.75" customHeight="1" x14ac:dyDescent="0.3">
      <c r="A20" s="184">
        <v>9</v>
      </c>
      <c r="B20" s="132" t="s">
        <v>219</v>
      </c>
      <c r="C20" s="78" t="s">
        <v>5</v>
      </c>
      <c r="D20" s="8"/>
      <c r="E20" s="8"/>
      <c r="F20" s="8"/>
      <c r="G20" s="8">
        <v>250</v>
      </c>
      <c r="H20" s="8">
        <v>20</v>
      </c>
      <c r="I20" s="8"/>
      <c r="J20" s="8">
        <v>20</v>
      </c>
      <c r="K20" s="8">
        <v>50</v>
      </c>
      <c r="L20" s="8">
        <v>16</v>
      </c>
      <c r="M20" s="8">
        <v>40</v>
      </c>
      <c r="N20" s="8">
        <v>30</v>
      </c>
      <c r="O20" s="196">
        <f t="shared" si="0"/>
        <v>426</v>
      </c>
      <c r="P20" s="8"/>
      <c r="Q20" s="106"/>
      <c r="R20" s="121">
        <v>1.23</v>
      </c>
      <c r="S20" s="106"/>
      <c r="T20" s="4"/>
      <c r="U20" s="4"/>
    </row>
    <row r="21" spans="1:21" ht="33" customHeight="1" x14ac:dyDescent="0.3">
      <c r="A21" s="8">
        <v>10</v>
      </c>
      <c r="B21" s="16" t="s">
        <v>166</v>
      </c>
      <c r="C21" s="78" t="s">
        <v>6</v>
      </c>
      <c r="D21" s="8">
        <v>140</v>
      </c>
      <c r="E21" s="8">
        <v>60</v>
      </c>
      <c r="F21" s="8">
        <v>120</v>
      </c>
      <c r="G21" s="8">
        <v>300</v>
      </c>
      <c r="H21" s="8">
        <v>25</v>
      </c>
      <c r="I21" s="8"/>
      <c r="J21" s="8">
        <v>35</v>
      </c>
      <c r="K21" s="8">
        <v>250</v>
      </c>
      <c r="L21" s="8">
        <v>250</v>
      </c>
      <c r="M21" s="8">
        <v>150</v>
      </c>
      <c r="N21" s="8">
        <v>100</v>
      </c>
      <c r="O21" s="196">
        <f t="shared" si="0"/>
        <v>1430</v>
      </c>
      <c r="P21" s="8"/>
      <c r="Q21" s="106"/>
      <c r="R21" s="106">
        <v>1.23</v>
      </c>
      <c r="S21" s="106"/>
      <c r="T21" s="4"/>
      <c r="U21" s="4"/>
    </row>
    <row r="22" spans="1:21" ht="33" customHeight="1" x14ac:dyDescent="0.3">
      <c r="A22" s="8">
        <v>11</v>
      </c>
      <c r="B22" s="16" t="s">
        <v>197</v>
      </c>
      <c r="C22" s="78" t="s">
        <v>6</v>
      </c>
      <c r="D22" s="8">
        <v>120</v>
      </c>
      <c r="E22" s="8">
        <v>40</v>
      </c>
      <c r="F22" s="8">
        <v>120</v>
      </c>
      <c r="G22" s="8">
        <v>300</v>
      </c>
      <c r="H22" s="8"/>
      <c r="I22" s="8"/>
      <c r="J22" s="8">
        <v>70</v>
      </c>
      <c r="K22" s="8">
        <v>200</v>
      </c>
      <c r="L22" s="8">
        <v>250</v>
      </c>
      <c r="M22" s="8">
        <v>100</v>
      </c>
      <c r="N22" s="8">
        <v>60</v>
      </c>
      <c r="O22" s="196">
        <f t="shared" si="0"/>
        <v>1260</v>
      </c>
      <c r="P22" s="8"/>
      <c r="Q22" s="106"/>
      <c r="R22" s="106">
        <v>1.23</v>
      </c>
      <c r="S22" s="106"/>
      <c r="T22" s="4"/>
      <c r="U22" s="4"/>
    </row>
    <row r="23" spans="1:21" ht="33" customHeight="1" x14ac:dyDescent="0.3">
      <c r="A23" s="8">
        <v>12</v>
      </c>
      <c r="B23" s="16" t="s">
        <v>200</v>
      </c>
      <c r="C23" s="78" t="s">
        <v>6</v>
      </c>
      <c r="D23" s="8"/>
      <c r="E23" s="8"/>
      <c r="F23" s="8"/>
      <c r="G23" s="8"/>
      <c r="H23" s="8"/>
      <c r="I23" s="8"/>
      <c r="J23" s="8"/>
      <c r="K23" s="8">
        <v>50</v>
      </c>
      <c r="L23" s="8">
        <v>130</v>
      </c>
      <c r="M23" s="8">
        <v>30</v>
      </c>
      <c r="N23" s="8"/>
      <c r="O23" s="196">
        <f t="shared" si="0"/>
        <v>210</v>
      </c>
      <c r="P23" s="8"/>
      <c r="Q23" s="106"/>
      <c r="R23" s="106">
        <v>1.23</v>
      </c>
      <c r="S23" s="106"/>
      <c r="T23" s="4"/>
      <c r="U23" s="4"/>
    </row>
    <row r="24" spans="1:21" ht="33" customHeight="1" x14ac:dyDescent="0.3">
      <c r="A24" s="8">
        <v>13</v>
      </c>
      <c r="B24" s="16" t="s">
        <v>198</v>
      </c>
      <c r="C24" s="78" t="s">
        <v>6</v>
      </c>
      <c r="D24" s="8">
        <v>40</v>
      </c>
      <c r="E24" s="8"/>
      <c r="F24" s="8">
        <v>20</v>
      </c>
      <c r="G24" s="8"/>
      <c r="H24" s="8"/>
      <c r="I24" s="8">
        <v>100</v>
      </c>
      <c r="J24" s="8">
        <v>30</v>
      </c>
      <c r="K24" s="8">
        <v>80</v>
      </c>
      <c r="L24" s="8">
        <v>50</v>
      </c>
      <c r="M24" s="8">
        <v>40</v>
      </c>
      <c r="N24" s="8">
        <v>80</v>
      </c>
      <c r="O24" s="196">
        <f t="shared" si="0"/>
        <v>440</v>
      </c>
      <c r="P24" s="8"/>
      <c r="Q24" s="106"/>
      <c r="R24" s="106">
        <v>1.23</v>
      </c>
      <c r="S24" s="106"/>
      <c r="T24" s="4"/>
      <c r="U24" s="4"/>
    </row>
    <row r="25" spans="1:21" ht="33" customHeight="1" x14ac:dyDescent="0.3">
      <c r="A25" s="8">
        <v>14</v>
      </c>
      <c r="B25" s="16" t="s">
        <v>199</v>
      </c>
      <c r="C25" s="78" t="s">
        <v>6</v>
      </c>
      <c r="D25" s="8">
        <v>100</v>
      </c>
      <c r="E25" s="8"/>
      <c r="F25" s="8">
        <v>60</v>
      </c>
      <c r="G25" s="8"/>
      <c r="H25" s="8">
        <v>10</v>
      </c>
      <c r="I25" s="8"/>
      <c r="J25" s="8"/>
      <c r="K25" s="8">
        <v>60</v>
      </c>
      <c r="L25" s="8">
        <v>200</v>
      </c>
      <c r="M25" s="8"/>
      <c r="N25" s="8"/>
      <c r="O25" s="196">
        <f t="shared" si="0"/>
        <v>430</v>
      </c>
      <c r="P25" s="8"/>
      <c r="Q25" s="106"/>
      <c r="R25" s="106">
        <v>1.23</v>
      </c>
      <c r="S25" s="106"/>
      <c r="T25" s="4"/>
      <c r="U25" s="4"/>
    </row>
    <row r="26" spans="1:21" ht="57" customHeight="1" x14ac:dyDescent="0.3">
      <c r="A26" s="8">
        <v>15</v>
      </c>
      <c r="B26" s="23" t="s">
        <v>60</v>
      </c>
      <c r="C26" s="78" t="s">
        <v>5</v>
      </c>
      <c r="D26" s="8"/>
      <c r="E26" s="8">
        <v>200</v>
      </c>
      <c r="F26" s="8"/>
      <c r="G26" s="8">
        <v>100</v>
      </c>
      <c r="H26" s="8">
        <v>40</v>
      </c>
      <c r="I26" s="8"/>
      <c r="J26" s="8"/>
      <c r="K26" s="8"/>
      <c r="L26" s="8"/>
      <c r="M26" s="8">
        <v>20</v>
      </c>
      <c r="N26" s="8">
        <v>100</v>
      </c>
      <c r="O26" s="196">
        <f t="shared" si="0"/>
        <v>460</v>
      </c>
      <c r="P26" s="8"/>
      <c r="Q26" s="106"/>
      <c r="R26" s="106">
        <v>1.23</v>
      </c>
      <c r="S26" s="106"/>
      <c r="T26" s="4"/>
      <c r="U26" s="4"/>
    </row>
    <row r="27" spans="1:21" ht="111.75" customHeight="1" x14ac:dyDescent="0.3">
      <c r="A27" s="8">
        <v>16</v>
      </c>
      <c r="B27" s="73" t="s">
        <v>140</v>
      </c>
      <c r="C27" s="78" t="s">
        <v>5</v>
      </c>
      <c r="D27" s="8"/>
      <c r="E27" s="8">
        <v>250</v>
      </c>
      <c r="F27" s="8"/>
      <c r="G27" s="8">
        <v>80</v>
      </c>
      <c r="H27" s="8">
        <v>10</v>
      </c>
      <c r="I27" s="8"/>
      <c r="J27" s="8">
        <v>40</v>
      </c>
      <c r="K27" s="8">
        <v>100</v>
      </c>
      <c r="L27" s="8">
        <v>50</v>
      </c>
      <c r="M27" s="8">
        <v>40</v>
      </c>
      <c r="N27" s="8">
        <v>100</v>
      </c>
      <c r="O27" s="196">
        <f t="shared" si="0"/>
        <v>670</v>
      </c>
      <c r="P27" s="8"/>
      <c r="Q27" s="106"/>
      <c r="R27" s="106">
        <v>1.23</v>
      </c>
      <c r="S27" s="106"/>
      <c r="T27" s="4"/>
      <c r="U27" s="4"/>
    </row>
    <row r="28" spans="1:21" ht="53.25" customHeight="1" x14ac:dyDescent="0.3">
      <c r="A28" s="8">
        <v>17</v>
      </c>
      <c r="B28" s="23" t="s">
        <v>163</v>
      </c>
      <c r="C28" s="78" t="s">
        <v>5</v>
      </c>
      <c r="D28" s="8"/>
      <c r="E28" s="8">
        <v>300</v>
      </c>
      <c r="F28" s="8">
        <v>210</v>
      </c>
      <c r="G28" s="8">
        <v>150</v>
      </c>
      <c r="H28" s="8"/>
      <c r="I28" s="8"/>
      <c r="J28" s="8">
        <v>60</v>
      </c>
      <c r="K28" s="8">
        <v>300</v>
      </c>
      <c r="L28" s="8">
        <v>50</v>
      </c>
      <c r="M28" s="8">
        <v>30</v>
      </c>
      <c r="N28" s="8">
        <v>50</v>
      </c>
      <c r="O28" s="196">
        <f t="shared" si="0"/>
        <v>1150</v>
      </c>
      <c r="P28" s="8"/>
      <c r="Q28" s="106"/>
      <c r="R28" s="106">
        <v>1.23</v>
      </c>
      <c r="S28" s="106"/>
      <c r="T28" s="4"/>
      <c r="U28" s="4"/>
    </row>
    <row r="29" spans="1:21" ht="29.25" customHeight="1" x14ac:dyDescent="0.3">
      <c r="A29" s="8">
        <v>18</v>
      </c>
      <c r="B29" s="16" t="s">
        <v>59</v>
      </c>
      <c r="C29" s="78" t="s">
        <v>11</v>
      </c>
      <c r="D29" s="8"/>
      <c r="E29" s="8">
        <v>50</v>
      </c>
      <c r="F29" s="8"/>
      <c r="G29" s="8">
        <v>300</v>
      </c>
      <c r="H29" s="8">
        <v>10</v>
      </c>
      <c r="I29" s="8"/>
      <c r="J29" s="8"/>
      <c r="K29" s="8">
        <v>50</v>
      </c>
      <c r="L29" s="8"/>
      <c r="M29" s="8">
        <v>30</v>
      </c>
      <c r="N29" s="8">
        <v>210</v>
      </c>
      <c r="O29" s="196">
        <f t="shared" si="0"/>
        <v>650</v>
      </c>
      <c r="P29" s="8"/>
      <c r="Q29" s="106"/>
      <c r="R29" s="106">
        <v>1.23</v>
      </c>
      <c r="S29" s="106"/>
      <c r="T29" s="4"/>
      <c r="U29" s="4"/>
    </row>
    <row r="30" spans="1:21" ht="29.25" customHeight="1" x14ac:dyDescent="0.3">
      <c r="A30" s="8">
        <v>19</v>
      </c>
      <c r="B30" s="16" t="s">
        <v>61</v>
      </c>
      <c r="C30" s="78" t="s">
        <v>11</v>
      </c>
      <c r="D30" s="8"/>
      <c r="E30" s="8">
        <v>50</v>
      </c>
      <c r="F30" s="8">
        <v>10</v>
      </c>
      <c r="G30" s="8">
        <v>300</v>
      </c>
      <c r="H30" s="8">
        <v>10</v>
      </c>
      <c r="I30" s="8"/>
      <c r="J30" s="8"/>
      <c r="K30" s="8">
        <v>50</v>
      </c>
      <c r="L30" s="8"/>
      <c r="M30" s="8"/>
      <c r="N30" s="8">
        <v>210</v>
      </c>
      <c r="O30" s="196">
        <f t="shared" si="0"/>
        <v>630</v>
      </c>
      <c r="P30" s="8"/>
      <c r="Q30" s="106"/>
      <c r="R30" s="106">
        <v>1.23</v>
      </c>
      <c r="S30" s="106"/>
      <c r="T30" s="4"/>
      <c r="U30" s="4"/>
    </row>
    <row r="31" spans="1:21" ht="29.25" customHeight="1" x14ac:dyDescent="0.3">
      <c r="A31" s="8">
        <v>20</v>
      </c>
      <c r="B31" s="16" t="s">
        <v>62</v>
      </c>
      <c r="C31" s="78" t="s">
        <v>11</v>
      </c>
      <c r="D31" s="8"/>
      <c r="E31" s="8">
        <v>50</v>
      </c>
      <c r="F31" s="8">
        <v>10</v>
      </c>
      <c r="G31" s="8">
        <v>200</v>
      </c>
      <c r="H31" s="8"/>
      <c r="I31" s="8"/>
      <c r="J31" s="8"/>
      <c r="K31" s="8">
        <v>50</v>
      </c>
      <c r="L31" s="8"/>
      <c r="M31" s="8">
        <v>30</v>
      </c>
      <c r="N31" s="8">
        <v>210</v>
      </c>
      <c r="O31" s="196">
        <f t="shared" si="0"/>
        <v>550</v>
      </c>
      <c r="P31" s="8"/>
      <c r="Q31" s="106"/>
      <c r="R31" s="106">
        <v>1.23</v>
      </c>
      <c r="S31" s="106"/>
      <c r="T31" s="4"/>
      <c r="U31" s="4"/>
    </row>
    <row r="32" spans="1:21" ht="51" customHeight="1" x14ac:dyDescent="0.3">
      <c r="A32" s="8">
        <v>21</v>
      </c>
      <c r="B32" s="127" t="s">
        <v>157</v>
      </c>
      <c r="C32" s="78" t="s">
        <v>5</v>
      </c>
      <c r="D32" s="8"/>
      <c r="E32" s="8">
        <v>30</v>
      </c>
      <c r="F32" s="8"/>
      <c r="G32" s="8">
        <v>500</v>
      </c>
      <c r="H32" s="8">
        <v>5</v>
      </c>
      <c r="I32" s="8"/>
      <c r="J32" s="8"/>
      <c r="K32" s="8">
        <v>100</v>
      </c>
      <c r="L32" s="8">
        <v>30</v>
      </c>
      <c r="M32" s="8">
        <v>30</v>
      </c>
      <c r="N32" s="8">
        <v>20</v>
      </c>
      <c r="O32" s="196">
        <f t="shared" si="0"/>
        <v>715</v>
      </c>
      <c r="P32" s="8"/>
      <c r="Q32" s="106"/>
      <c r="R32" s="106">
        <v>1.23</v>
      </c>
      <c r="S32" s="106"/>
      <c r="T32" s="4"/>
      <c r="U32" s="4"/>
    </row>
    <row r="33" spans="1:21" ht="80.25" customHeight="1" x14ac:dyDescent="0.3">
      <c r="A33" s="184">
        <v>22</v>
      </c>
      <c r="B33" s="124" t="s">
        <v>196</v>
      </c>
      <c r="C33" s="78" t="s">
        <v>5</v>
      </c>
      <c r="D33" s="8"/>
      <c r="E33" s="8">
        <v>450</v>
      </c>
      <c r="F33" s="8">
        <v>30</v>
      </c>
      <c r="G33" s="8">
        <v>500</v>
      </c>
      <c r="H33" s="8"/>
      <c r="I33" s="8"/>
      <c r="J33" s="8"/>
      <c r="K33" s="8">
        <v>120</v>
      </c>
      <c r="L33" s="8"/>
      <c r="M33" s="8"/>
      <c r="N33" s="8">
        <v>30</v>
      </c>
      <c r="O33" s="196">
        <f t="shared" si="0"/>
        <v>1130</v>
      </c>
      <c r="P33" s="8"/>
      <c r="Q33" s="106"/>
      <c r="R33" s="106">
        <v>1.23</v>
      </c>
      <c r="S33" s="106"/>
      <c r="T33" s="4"/>
      <c r="U33" s="4"/>
    </row>
    <row r="34" spans="1:21" ht="18" customHeight="1" x14ac:dyDescent="0.3">
      <c r="A34" s="8">
        <v>23</v>
      </c>
      <c r="B34" s="24" t="s">
        <v>58</v>
      </c>
      <c r="C34" s="78" t="s">
        <v>5</v>
      </c>
      <c r="D34" s="8"/>
      <c r="E34" s="8">
        <v>15</v>
      </c>
      <c r="F34" s="8"/>
      <c r="G34" s="8"/>
      <c r="H34" s="8"/>
      <c r="I34" s="8"/>
      <c r="J34" s="8"/>
      <c r="K34" s="8"/>
      <c r="L34" s="8"/>
      <c r="M34" s="8"/>
      <c r="N34" s="8"/>
      <c r="O34" s="196">
        <f t="shared" si="0"/>
        <v>15</v>
      </c>
      <c r="P34" s="8"/>
      <c r="Q34" s="106"/>
      <c r="R34" s="106">
        <v>1.23</v>
      </c>
      <c r="S34" s="106"/>
      <c r="T34" s="4"/>
      <c r="U34" s="4"/>
    </row>
    <row r="35" spans="1:21" ht="18" customHeight="1" x14ac:dyDescent="0.3">
      <c r="A35" s="8">
        <v>24</v>
      </c>
      <c r="B35" s="24" t="s">
        <v>186</v>
      </c>
      <c r="C35" s="78" t="s">
        <v>5</v>
      </c>
      <c r="D35" s="8"/>
      <c r="E35" s="8"/>
      <c r="F35" s="8"/>
      <c r="G35" s="8"/>
      <c r="H35" s="8"/>
      <c r="I35" s="8"/>
      <c r="J35" s="8">
        <v>5</v>
      </c>
      <c r="K35" s="8"/>
      <c r="L35" s="8"/>
      <c r="M35" s="8"/>
      <c r="N35" s="8"/>
      <c r="O35" s="196">
        <f t="shared" si="0"/>
        <v>5</v>
      </c>
      <c r="P35" s="8"/>
      <c r="Q35" s="106"/>
      <c r="R35" s="106">
        <v>1.23</v>
      </c>
      <c r="S35" s="106"/>
      <c r="T35" s="4"/>
      <c r="U35" s="4"/>
    </row>
    <row r="36" spans="1:21" ht="18" customHeight="1" x14ac:dyDescent="0.3">
      <c r="A36" s="8">
        <v>25</v>
      </c>
      <c r="B36" s="24" t="s">
        <v>187</v>
      </c>
      <c r="C36" s="78" t="s">
        <v>5</v>
      </c>
      <c r="D36" s="8"/>
      <c r="E36" s="8"/>
      <c r="F36" s="8"/>
      <c r="G36" s="8"/>
      <c r="H36" s="8"/>
      <c r="I36" s="8"/>
      <c r="J36" s="8">
        <v>5</v>
      </c>
      <c r="K36" s="8"/>
      <c r="L36" s="8"/>
      <c r="M36" s="8"/>
      <c r="N36" s="8"/>
      <c r="O36" s="196">
        <f t="shared" si="0"/>
        <v>5</v>
      </c>
      <c r="P36" s="8"/>
      <c r="Q36" s="106"/>
      <c r="R36" s="106">
        <v>1.23</v>
      </c>
      <c r="S36" s="106"/>
      <c r="T36" s="4"/>
      <c r="U36" s="4"/>
    </row>
    <row r="37" spans="1:21" ht="33.75" customHeight="1" x14ac:dyDescent="0.3">
      <c r="A37" s="8">
        <v>26</v>
      </c>
      <c r="B37" s="131" t="s">
        <v>141</v>
      </c>
      <c r="C37" s="78" t="s">
        <v>5</v>
      </c>
      <c r="D37" s="8">
        <v>10</v>
      </c>
      <c r="E37" s="8"/>
      <c r="F37" s="8"/>
      <c r="G37" s="8">
        <v>30</v>
      </c>
      <c r="H37" s="8">
        <v>10</v>
      </c>
      <c r="I37" s="8"/>
      <c r="J37" s="8">
        <v>30</v>
      </c>
      <c r="K37" s="8">
        <v>40</v>
      </c>
      <c r="L37" s="8"/>
      <c r="M37" s="8">
        <v>10</v>
      </c>
      <c r="N37" s="8">
        <v>5</v>
      </c>
      <c r="O37" s="196">
        <f t="shared" si="0"/>
        <v>135</v>
      </c>
      <c r="P37" s="8"/>
      <c r="Q37" s="106"/>
      <c r="R37" s="106">
        <v>1.23</v>
      </c>
      <c r="S37" s="106"/>
      <c r="T37" s="4"/>
      <c r="U37" s="4"/>
    </row>
    <row r="38" spans="1:21" ht="66" customHeight="1" x14ac:dyDescent="0.3">
      <c r="A38" s="8">
        <v>27</v>
      </c>
      <c r="B38" s="125" t="s">
        <v>142</v>
      </c>
      <c r="C38" s="78" t="s">
        <v>5</v>
      </c>
      <c r="D38" s="8"/>
      <c r="E38" s="8"/>
      <c r="F38" s="8"/>
      <c r="G38" s="8"/>
      <c r="H38" s="8">
        <v>5</v>
      </c>
      <c r="I38" s="8"/>
      <c r="J38" s="8"/>
      <c r="K38" s="8">
        <v>50</v>
      </c>
      <c r="L38" s="8">
        <v>20</v>
      </c>
      <c r="M38" s="8"/>
      <c r="N38" s="8">
        <v>35</v>
      </c>
      <c r="O38" s="196">
        <f t="shared" si="0"/>
        <v>110</v>
      </c>
      <c r="P38" s="8"/>
      <c r="Q38" s="106"/>
      <c r="R38" s="106">
        <v>1.23</v>
      </c>
      <c r="S38" s="106"/>
      <c r="T38" s="4"/>
      <c r="U38" s="4"/>
    </row>
    <row r="39" spans="1:21" ht="66" customHeight="1" x14ac:dyDescent="0.3">
      <c r="A39" s="184">
        <v>28</v>
      </c>
      <c r="B39" s="201" t="s">
        <v>203</v>
      </c>
      <c r="C39" s="78" t="s">
        <v>5</v>
      </c>
      <c r="D39" s="8"/>
      <c r="E39" s="8"/>
      <c r="F39" s="8"/>
      <c r="G39" s="8"/>
      <c r="H39" s="8"/>
      <c r="I39" s="8"/>
      <c r="J39" s="8"/>
      <c r="K39" s="8"/>
      <c r="L39" s="8"/>
      <c r="M39" s="8"/>
      <c r="N39" s="8">
        <v>30</v>
      </c>
      <c r="O39" s="196">
        <f t="shared" si="0"/>
        <v>30</v>
      </c>
      <c r="P39" s="8"/>
      <c r="Q39" s="106"/>
      <c r="R39" s="106">
        <v>1.23</v>
      </c>
      <c r="S39" s="106"/>
      <c r="T39" s="4"/>
      <c r="U39" s="4"/>
    </row>
    <row r="40" spans="1:21" ht="72" customHeight="1" x14ac:dyDescent="0.3">
      <c r="A40" s="184">
        <v>29</v>
      </c>
      <c r="B40" s="126" t="s">
        <v>159</v>
      </c>
      <c r="C40" s="78" t="s">
        <v>5</v>
      </c>
      <c r="D40" s="8">
        <v>20</v>
      </c>
      <c r="E40" s="8"/>
      <c r="F40" s="8"/>
      <c r="G40" s="8">
        <v>200</v>
      </c>
      <c r="H40" s="8">
        <v>20</v>
      </c>
      <c r="I40" s="8"/>
      <c r="J40" s="8">
        <v>10</v>
      </c>
      <c r="K40" s="8">
        <v>120</v>
      </c>
      <c r="L40" s="8">
        <v>40</v>
      </c>
      <c r="M40" s="8">
        <v>80</v>
      </c>
      <c r="N40" s="8"/>
      <c r="O40" s="196">
        <f t="shared" si="0"/>
        <v>490</v>
      </c>
      <c r="P40" s="8"/>
      <c r="Q40" s="106"/>
      <c r="R40" s="106">
        <v>1.23</v>
      </c>
      <c r="S40" s="106"/>
      <c r="T40" s="4"/>
      <c r="U40" s="4"/>
    </row>
    <row r="41" spans="1:21" ht="69" customHeight="1" x14ac:dyDescent="0.3">
      <c r="A41" s="184">
        <v>30</v>
      </c>
      <c r="B41" s="126" t="s">
        <v>153</v>
      </c>
      <c r="C41" s="78" t="s">
        <v>5</v>
      </c>
      <c r="D41" s="8"/>
      <c r="E41" s="8">
        <v>15</v>
      </c>
      <c r="F41" s="8"/>
      <c r="G41" s="8">
        <v>300</v>
      </c>
      <c r="H41" s="8"/>
      <c r="I41" s="8"/>
      <c r="J41" s="8"/>
      <c r="K41" s="8">
        <v>50</v>
      </c>
      <c r="L41" s="8"/>
      <c r="M41" s="8">
        <v>20</v>
      </c>
      <c r="N41" s="8"/>
      <c r="O41" s="196">
        <f t="shared" si="0"/>
        <v>385</v>
      </c>
      <c r="P41" s="8"/>
      <c r="Q41" s="106"/>
      <c r="R41" s="106">
        <v>1.23</v>
      </c>
      <c r="S41" s="106"/>
      <c r="T41" s="4"/>
      <c r="U41" s="4"/>
    </row>
    <row r="42" spans="1:21" ht="62.25" customHeight="1" x14ac:dyDescent="0.3">
      <c r="A42" s="184">
        <v>31</v>
      </c>
      <c r="B42" s="123" t="s">
        <v>160</v>
      </c>
      <c r="C42" s="39" t="s">
        <v>5</v>
      </c>
      <c r="D42" s="8">
        <v>20</v>
      </c>
      <c r="E42" s="8">
        <v>5</v>
      </c>
      <c r="F42" s="8"/>
      <c r="G42" s="8">
        <v>30</v>
      </c>
      <c r="H42" s="8">
        <v>20</v>
      </c>
      <c r="I42" s="8"/>
      <c r="J42" s="8">
        <v>10</v>
      </c>
      <c r="K42" s="8">
        <v>150</v>
      </c>
      <c r="L42" s="8">
        <v>10</v>
      </c>
      <c r="M42" s="8">
        <v>20</v>
      </c>
      <c r="N42" s="8">
        <v>30</v>
      </c>
      <c r="O42" s="196">
        <f t="shared" si="0"/>
        <v>295</v>
      </c>
      <c r="P42" s="8"/>
      <c r="Q42" s="106"/>
      <c r="R42" s="106">
        <v>1.23</v>
      </c>
      <c r="S42" s="106"/>
      <c r="T42" s="4"/>
      <c r="U42" s="4"/>
    </row>
    <row r="43" spans="1:21" ht="38.25" customHeight="1" x14ac:dyDescent="0.3">
      <c r="A43" s="8">
        <v>32</v>
      </c>
      <c r="B43" s="73" t="s">
        <v>206</v>
      </c>
      <c r="C43" s="39" t="s">
        <v>128</v>
      </c>
      <c r="D43" s="8">
        <v>100</v>
      </c>
      <c r="E43" s="8">
        <v>70</v>
      </c>
      <c r="F43" s="8">
        <v>200</v>
      </c>
      <c r="G43" s="8">
        <v>400</v>
      </c>
      <c r="H43" s="8"/>
      <c r="I43" s="8">
        <v>150</v>
      </c>
      <c r="J43" s="8">
        <v>120</v>
      </c>
      <c r="K43" s="8">
        <v>5000</v>
      </c>
      <c r="L43" s="8"/>
      <c r="M43" s="8">
        <v>150</v>
      </c>
      <c r="N43" s="8">
        <v>60</v>
      </c>
      <c r="O43" s="196">
        <f t="shared" si="0"/>
        <v>6250</v>
      </c>
      <c r="P43" s="8"/>
      <c r="Q43" s="106"/>
      <c r="R43" s="106">
        <v>1.23</v>
      </c>
      <c r="S43" s="106"/>
      <c r="T43" s="4"/>
      <c r="U43" s="4"/>
    </row>
    <row r="44" spans="1:21" ht="50.25" customHeight="1" x14ac:dyDescent="0.3">
      <c r="A44" s="8">
        <v>33</v>
      </c>
      <c r="B44" s="18" t="s">
        <v>143</v>
      </c>
      <c r="C44" s="78" t="s">
        <v>15</v>
      </c>
      <c r="D44" s="8">
        <v>200</v>
      </c>
      <c r="E44" s="8">
        <v>60</v>
      </c>
      <c r="F44" s="8">
        <v>150</v>
      </c>
      <c r="G44" s="8">
        <v>400</v>
      </c>
      <c r="H44" s="8">
        <v>100</v>
      </c>
      <c r="I44" s="8">
        <v>50</v>
      </c>
      <c r="J44" s="8">
        <v>50</v>
      </c>
      <c r="K44" s="8">
        <v>120</v>
      </c>
      <c r="L44" s="8"/>
      <c r="M44" s="8">
        <v>100</v>
      </c>
      <c r="N44" s="8">
        <v>40</v>
      </c>
      <c r="O44" s="196">
        <f t="shared" si="0"/>
        <v>1270</v>
      </c>
      <c r="P44" s="8"/>
      <c r="Q44" s="106"/>
      <c r="R44" s="106">
        <v>1.23</v>
      </c>
      <c r="S44" s="106"/>
      <c r="T44" s="44"/>
      <c r="U44" s="44"/>
    </row>
    <row r="45" spans="1:21" ht="72" customHeight="1" x14ac:dyDescent="0.3">
      <c r="A45" s="8">
        <v>34</v>
      </c>
      <c r="B45" s="127" t="s">
        <v>161</v>
      </c>
      <c r="C45" s="78" t="s">
        <v>5</v>
      </c>
      <c r="D45" s="8">
        <v>20</v>
      </c>
      <c r="E45" s="8">
        <v>10</v>
      </c>
      <c r="F45" s="8"/>
      <c r="G45" s="8">
        <v>60</v>
      </c>
      <c r="H45" s="8">
        <v>5</v>
      </c>
      <c r="I45" s="8"/>
      <c r="J45" s="8"/>
      <c r="K45" s="8">
        <v>50</v>
      </c>
      <c r="L45" s="8">
        <v>10</v>
      </c>
      <c r="M45" s="8">
        <v>55</v>
      </c>
      <c r="N45" s="8">
        <v>5</v>
      </c>
      <c r="O45" s="196">
        <f t="shared" si="0"/>
        <v>215</v>
      </c>
      <c r="P45" s="8"/>
      <c r="Q45" s="106"/>
      <c r="R45" s="106">
        <v>1.23</v>
      </c>
      <c r="S45" s="106"/>
      <c r="T45" s="4"/>
      <c r="U45" s="4"/>
    </row>
    <row r="46" spans="1:21" ht="90" customHeight="1" x14ac:dyDescent="0.3">
      <c r="A46" s="184">
        <v>35</v>
      </c>
      <c r="B46" s="127" t="s">
        <v>207</v>
      </c>
      <c r="C46" s="78" t="s">
        <v>5</v>
      </c>
      <c r="D46" s="8"/>
      <c r="E46" s="8"/>
      <c r="F46" s="8"/>
      <c r="G46" s="8"/>
      <c r="H46" s="8"/>
      <c r="I46" s="8"/>
      <c r="J46" s="192"/>
      <c r="K46" s="8"/>
      <c r="L46" s="8">
        <v>20</v>
      </c>
      <c r="M46" s="8"/>
      <c r="N46" s="8">
        <v>5</v>
      </c>
      <c r="O46" s="196">
        <f t="shared" si="0"/>
        <v>25</v>
      </c>
      <c r="P46" s="8"/>
      <c r="Q46" s="106"/>
      <c r="R46" s="121">
        <v>1.23</v>
      </c>
      <c r="S46" s="106"/>
      <c r="T46" s="161"/>
      <c r="U46" s="4"/>
    </row>
    <row r="47" spans="1:21" ht="68.25" customHeight="1" x14ac:dyDescent="0.3">
      <c r="A47" s="184">
        <v>36</v>
      </c>
      <c r="B47" s="164" t="s">
        <v>208</v>
      </c>
      <c r="C47" s="78" t="s">
        <v>5</v>
      </c>
      <c r="D47" s="8"/>
      <c r="E47" s="8"/>
      <c r="F47" s="8"/>
      <c r="G47" s="8"/>
      <c r="H47" s="8"/>
      <c r="I47" s="8"/>
      <c r="J47" s="192"/>
      <c r="K47" s="8">
        <v>4</v>
      </c>
      <c r="L47" s="8"/>
      <c r="M47" s="8"/>
      <c r="N47" s="8"/>
      <c r="O47" s="196">
        <f t="shared" si="0"/>
        <v>4</v>
      </c>
      <c r="P47" s="8"/>
      <c r="Q47" s="106"/>
      <c r="R47" s="106">
        <v>1.23</v>
      </c>
      <c r="S47" s="106"/>
      <c r="T47" s="161"/>
      <c r="U47" s="4"/>
    </row>
    <row r="48" spans="1:21" ht="78" customHeight="1" x14ac:dyDescent="0.3">
      <c r="A48" s="8">
        <v>37</v>
      </c>
      <c r="B48" s="127" t="s">
        <v>204</v>
      </c>
      <c r="C48" s="78" t="s">
        <v>17</v>
      </c>
      <c r="D48" s="8"/>
      <c r="E48" s="8"/>
      <c r="F48" s="8"/>
      <c r="G48" s="8">
        <v>5</v>
      </c>
      <c r="H48" s="8"/>
      <c r="I48" s="8"/>
      <c r="J48" s="8"/>
      <c r="K48" s="8">
        <v>20</v>
      </c>
      <c r="L48" s="8"/>
      <c r="M48" s="8">
        <v>5</v>
      </c>
      <c r="N48" s="8">
        <v>5</v>
      </c>
      <c r="O48" s="196">
        <f t="shared" si="0"/>
        <v>35</v>
      </c>
      <c r="P48" s="8"/>
      <c r="Q48" s="106"/>
      <c r="R48" s="106">
        <v>1.23</v>
      </c>
      <c r="S48" s="106"/>
      <c r="T48" s="4"/>
      <c r="U48" s="4"/>
    </row>
    <row r="49" spans="1:21" ht="80.25" customHeight="1" x14ac:dyDescent="0.3">
      <c r="A49" s="8">
        <v>38</v>
      </c>
      <c r="B49" s="127" t="s">
        <v>144</v>
      </c>
      <c r="C49" s="78" t="s">
        <v>5</v>
      </c>
      <c r="D49" s="8"/>
      <c r="E49" s="8">
        <v>15</v>
      </c>
      <c r="F49" s="8"/>
      <c r="G49" s="8">
        <v>200</v>
      </c>
      <c r="H49" s="8">
        <v>10</v>
      </c>
      <c r="I49" s="8"/>
      <c r="J49" s="8">
        <v>20</v>
      </c>
      <c r="K49" s="8">
        <v>100</v>
      </c>
      <c r="L49" s="8">
        <v>30</v>
      </c>
      <c r="M49" s="8">
        <v>35</v>
      </c>
      <c r="N49" s="8">
        <v>20</v>
      </c>
      <c r="O49" s="196">
        <f t="shared" si="0"/>
        <v>430</v>
      </c>
      <c r="P49" s="8"/>
      <c r="Q49" s="106"/>
      <c r="R49" s="106">
        <v>1.23</v>
      </c>
      <c r="S49" s="106"/>
      <c r="T49" s="4"/>
      <c r="U49" s="4"/>
    </row>
    <row r="50" spans="1:21" ht="54" customHeight="1" x14ac:dyDescent="0.3">
      <c r="A50" s="8">
        <v>39</v>
      </c>
      <c r="B50" s="38" t="s">
        <v>102</v>
      </c>
      <c r="C50" s="78" t="s">
        <v>5</v>
      </c>
      <c r="D50" s="8"/>
      <c r="E50" s="8"/>
      <c r="F50" s="8"/>
      <c r="G50" s="8"/>
      <c r="H50" s="8">
        <v>10</v>
      </c>
      <c r="I50" s="8"/>
      <c r="J50" s="8">
        <v>20</v>
      </c>
      <c r="K50" s="8">
        <v>40</v>
      </c>
      <c r="L50" s="8">
        <v>5</v>
      </c>
      <c r="M50" s="8">
        <v>35</v>
      </c>
      <c r="N50" s="8">
        <v>20</v>
      </c>
      <c r="O50" s="196">
        <f t="shared" si="0"/>
        <v>130</v>
      </c>
      <c r="P50" s="8"/>
      <c r="Q50" s="106"/>
      <c r="R50" s="106">
        <v>1.23</v>
      </c>
      <c r="S50" s="106"/>
      <c r="T50" s="4"/>
      <c r="U50" s="4"/>
    </row>
    <row r="51" spans="1:21" ht="36.75" customHeight="1" x14ac:dyDescent="0.3">
      <c r="A51" s="8">
        <v>40</v>
      </c>
      <c r="B51" s="38" t="s">
        <v>191</v>
      </c>
      <c r="C51" s="78" t="s">
        <v>5</v>
      </c>
      <c r="D51" s="8">
        <v>20</v>
      </c>
      <c r="E51" s="8"/>
      <c r="F51" s="8">
        <v>15</v>
      </c>
      <c r="G51" s="8">
        <v>30</v>
      </c>
      <c r="H51" s="8"/>
      <c r="I51" s="8"/>
      <c r="J51" s="8"/>
      <c r="K51" s="8">
        <v>25</v>
      </c>
      <c r="L51" s="8"/>
      <c r="M51" s="8"/>
      <c r="N51" s="8">
        <v>20</v>
      </c>
      <c r="O51" s="196">
        <f t="shared" si="0"/>
        <v>110</v>
      </c>
      <c r="P51" s="8"/>
      <c r="Q51" s="106"/>
      <c r="R51" s="106">
        <v>1.23</v>
      </c>
      <c r="S51" s="106"/>
      <c r="T51" s="4"/>
      <c r="U51" s="4"/>
    </row>
    <row r="52" spans="1:21" ht="78" customHeight="1" x14ac:dyDescent="0.3">
      <c r="A52" s="8">
        <v>41</v>
      </c>
      <c r="B52" s="133" t="s">
        <v>162</v>
      </c>
      <c r="C52" s="78" t="s">
        <v>5</v>
      </c>
      <c r="D52" s="8">
        <v>2</v>
      </c>
      <c r="E52" s="8"/>
      <c r="F52" s="8"/>
      <c r="G52" s="8"/>
      <c r="H52" s="8"/>
      <c r="I52" s="8"/>
      <c r="J52" s="8">
        <v>5</v>
      </c>
      <c r="K52" s="8">
        <v>5</v>
      </c>
      <c r="L52" s="8"/>
      <c r="M52" s="8">
        <v>5</v>
      </c>
      <c r="N52" s="8">
        <v>15</v>
      </c>
      <c r="O52" s="196">
        <f t="shared" si="0"/>
        <v>32</v>
      </c>
      <c r="P52" s="8"/>
      <c r="Q52" s="106"/>
      <c r="R52" s="106">
        <v>1.23</v>
      </c>
      <c r="S52" s="106"/>
      <c r="T52" s="4"/>
      <c r="U52" s="4"/>
    </row>
    <row r="53" spans="1:21" ht="38.25" customHeight="1" x14ac:dyDescent="0.3">
      <c r="A53" s="8">
        <v>42</v>
      </c>
      <c r="B53" s="126" t="s">
        <v>192</v>
      </c>
      <c r="C53" s="78" t="s">
        <v>5</v>
      </c>
      <c r="D53" s="8"/>
      <c r="E53" s="8"/>
      <c r="F53" s="8"/>
      <c r="G53" s="8"/>
      <c r="H53" s="8"/>
      <c r="I53" s="8"/>
      <c r="J53" s="8"/>
      <c r="K53" s="8">
        <v>50</v>
      </c>
      <c r="L53" s="8"/>
      <c r="M53" s="8"/>
      <c r="N53" s="8"/>
      <c r="O53" s="196">
        <f t="shared" si="0"/>
        <v>50</v>
      </c>
      <c r="P53" s="8"/>
      <c r="Q53" s="106"/>
      <c r="R53" s="106">
        <v>1.23</v>
      </c>
      <c r="S53" s="106"/>
      <c r="T53" s="4"/>
      <c r="U53" s="4"/>
    </row>
    <row r="54" spans="1:21" ht="79.5" customHeight="1" x14ac:dyDescent="0.3">
      <c r="A54" s="8">
        <v>43</v>
      </c>
      <c r="B54" s="126" t="s">
        <v>108</v>
      </c>
      <c r="C54" s="78" t="s">
        <v>5</v>
      </c>
      <c r="D54" s="8">
        <v>10</v>
      </c>
      <c r="E54" s="8">
        <v>30</v>
      </c>
      <c r="F54" s="8"/>
      <c r="G54" s="8">
        <v>300</v>
      </c>
      <c r="H54" s="8"/>
      <c r="I54" s="8"/>
      <c r="J54" s="8"/>
      <c r="K54" s="8">
        <v>45</v>
      </c>
      <c r="L54" s="8"/>
      <c r="M54" s="8"/>
      <c r="N54" s="8"/>
      <c r="O54" s="196">
        <f t="shared" si="0"/>
        <v>385</v>
      </c>
      <c r="P54" s="8"/>
      <c r="Q54" s="106"/>
      <c r="R54" s="106">
        <v>1.23</v>
      </c>
      <c r="S54" s="106"/>
      <c r="T54" s="4"/>
      <c r="U54" s="4"/>
    </row>
    <row r="55" spans="1:21" ht="36" customHeight="1" thickBot="1" x14ac:dyDescent="0.35">
      <c r="A55" s="230" t="s">
        <v>221</v>
      </c>
      <c r="B55" s="231"/>
      <c r="C55" s="231"/>
      <c r="D55" s="231"/>
      <c r="E55" s="231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2"/>
      <c r="Q55" s="115"/>
      <c r="R55" s="116"/>
      <c r="S55" s="117"/>
      <c r="T55" s="118"/>
      <c r="U55" s="119"/>
    </row>
    <row r="56" spans="1:21" x14ac:dyDescent="0.3">
      <c r="B56" s="12"/>
      <c r="C56" s="12"/>
      <c r="D56" s="12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12"/>
      <c r="P56" s="12"/>
      <c r="Q56" s="12"/>
      <c r="R56" s="12"/>
      <c r="S56" s="12"/>
      <c r="T56" s="12"/>
      <c r="U56" s="12"/>
    </row>
    <row r="57" spans="1:21" ht="15" customHeight="1" x14ac:dyDescent="0.2">
      <c r="B57" s="2"/>
      <c r="C57" s="2"/>
      <c r="D57" s="12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2"/>
      <c r="P57" s="2"/>
      <c r="Q57" s="2"/>
      <c r="R57" s="2"/>
      <c r="S57" s="2"/>
      <c r="T57" s="2"/>
      <c r="U57" s="2"/>
    </row>
    <row r="58" spans="1:21" ht="12" customHeight="1" x14ac:dyDescent="0.2">
      <c r="A58" s="52"/>
      <c r="B58" s="229"/>
      <c r="C58" s="229"/>
      <c r="D58" s="12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12"/>
      <c r="P58" s="63"/>
      <c r="Q58" s="52"/>
      <c r="R58" s="52"/>
      <c r="S58" s="52"/>
    </row>
    <row r="59" spans="1:21" x14ac:dyDescent="0.3">
      <c r="A59" s="52"/>
      <c r="B59" s="220"/>
      <c r="C59" s="220"/>
      <c r="D59" s="12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12"/>
      <c r="P59" s="63"/>
      <c r="Q59" s="52"/>
      <c r="R59" s="52"/>
      <c r="S59" s="52"/>
    </row>
    <row r="60" spans="1:21" x14ac:dyDescent="0.2">
      <c r="A60" s="52"/>
      <c r="B60" s="2"/>
      <c r="C60" s="2"/>
      <c r="D60" s="12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12"/>
      <c r="P60" s="63"/>
      <c r="Q60" s="52"/>
      <c r="R60" s="52"/>
      <c r="S60" s="52"/>
    </row>
    <row r="61" spans="1:21" x14ac:dyDescent="0.3">
      <c r="A61" s="52"/>
      <c r="B61" s="128" t="s">
        <v>112</v>
      </c>
      <c r="C61" s="52"/>
      <c r="D61" s="12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12"/>
      <c r="P61" s="63"/>
      <c r="Q61" s="52"/>
      <c r="R61" s="52"/>
      <c r="S61" s="52"/>
    </row>
    <row r="62" spans="1:21" x14ac:dyDescent="0.3">
      <c r="A62" s="52"/>
      <c r="B62" s="185" t="s">
        <v>201</v>
      </c>
      <c r="C62" s="52"/>
      <c r="D62" s="12"/>
      <c r="E62" s="70"/>
      <c r="F62" s="70"/>
      <c r="G62" s="70"/>
      <c r="H62" s="70"/>
      <c r="I62" s="70"/>
      <c r="J62" s="70"/>
      <c r="K62" s="70"/>
      <c r="L62" s="70"/>
      <c r="M62" s="70"/>
      <c r="N62" s="70"/>
      <c r="O62" s="12"/>
      <c r="P62" s="63"/>
      <c r="Q62" s="52"/>
      <c r="R62" s="52"/>
      <c r="S62" s="52"/>
    </row>
    <row r="63" spans="1:21" x14ac:dyDescent="0.3">
      <c r="A63" s="52"/>
      <c r="B63" s="71"/>
      <c r="C63" s="52"/>
      <c r="D63" s="12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12"/>
      <c r="P63" s="63"/>
      <c r="Q63" s="52"/>
      <c r="R63" s="52"/>
      <c r="S63" s="52"/>
    </row>
    <row r="64" spans="1:21" x14ac:dyDescent="0.3">
      <c r="A64" s="52"/>
      <c r="B64" s="52"/>
      <c r="C64" s="52"/>
      <c r="D64" s="12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12"/>
      <c r="P64" s="63"/>
      <c r="Q64" s="52"/>
      <c r="R64" s="52"/>
      <c r="S64" s="52"/>
    </row>
    <row r="65" spans="3:14" x14ac:dyDescent="0.3">
      <c r="C65" s="52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</row>
    <row r="66" spans="3:14" x14ac:dyDescent="0.3">
      <c r="C66" s="52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</row>
    <row r="67" spans="3:14" x14ac:dyDescent="0.3">
      <c r="C67" s="52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</row>
    <row r="68" spans="3:14" x14ac:dyDescent="0.3">
      <c r="C68" s="52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</row>
    <row r="69" spans="3:14" x14ac:dyDescent="0.3">
      <c r="C69" s="52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</row>
    <row r="70" spans="3:14" x14ac:dyDescent="0.3">
      <c r="C70" s="52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</row>
  </sheetData>
  <autoFilter ref="A8:S55" xr:uid="{00000000-0009-0000-0000-000000000000}"/>
  <mergeCells count="31">
    <mergeCell ref="R2:U2"/>
    <mergeCell ref="B11:U11"/>
    <mergeCell ref="B59:C59"/>
    <mergeCell ref="C8:C10"/>
    <mergeCell ref="A4:S4"/>
    <mergeCell ref="A5:S5"/>
    <mergeCell ref="K8:K9"/>
    <mergeCell ref="F8:F9"/>
    <mergeCell ref="S8:S10"/>
    <mergeCell ref="O8:O10"/>
    <mergeCell ref="P8:P10"/>
    <mergeCell ref="Q8:Q10"/>
    <mergeCell ref="R8:R10"/>
    <mergeCell ref="B58:C58"/>
    <mergeCell ref="A55:P55"/>
    <mergeCell ref="G8:G9"/>
    <mergeCell ref="M8:M9"/>
    <mergeCell ref="B8:B10"/>
    <mergeCell ref="L8:L9"/>
    <mergeCell ref="D10:N10"/>
    <mergeCell ref="D8:D9"/>
    <mergeCell ref="J8:J9"/>
    <mergeCell ref="N8:N9"/>
    <mergeCell ref="I8:I9"/>
    <mergeCell ref="A3:U3"/>
    <mergeCell ref="T8:T10"/>
    <mergeCell ref="U8:U10"/>
    <mergeCell ref="A8:A10"/>
    <mergeCell ref="H8:H9"/>
    <mergeCell ref="E8:E9"/>
    <mergeCell ref="R1:U1"/>
  </mergeCells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4"/>
  <sheetViews>
    <sheetView topLeftCell="A13" workbookViewId="0">
      <selection activeCell="H15" sqref="H15"/>
    </sheetView>
  </sheetViews>
  <sheetFormatPr defaultColWidth="9.109375" defaultRowHeight="10.199999999999999" x14ac:dyDescent="0.3"/>
  <cols>
    <col min="1" max="1" width="4.109375" style="10" customWidth="1"/>
    <col min="2" max="2" width="46.33203125" style="10" customWidth="1"/>
    <col min="3" max="3" width="10.109375" style="19" customWidth="1"/>
    <col min="4" max="4" width="13.44140625" style="13" customWidth="1"/>
    <col min="5" max="5" width="7.109375" style="13" customWidth="1"/>
    <col min="6" max="6" width="13.5546875" style="10" customWidth="1"/>
    <col min="7" max="7" width="19.33203125" style="10" customWidth="1"/>
    <col min="8" max="8" width="19.5546875" style="10" customWidth="1"/>
    <col min="9" max="9" width="20" style="10" customWidth="1"/>
    <col min="10" max="10" width="9.109375" style="10"/>
    <col min="11" max="11" width="19.109375" style="10" customWidth="1"/>
    <col min="12" max="15" width="9.109375" style="10"/>
    <col min="16" max="16" width="9.109375" style="10" customWidth="1"/>
    <col min="17" max="16384" width="9.109375" style="10"/>
  </cols>
  <sheetData>
    <row r="1" spans="1:13" ht="24.75" customHeight="1" x14ac:dyDescent="0.3">
      <c r="A1" s="233" t="s">
        <v>28</v>
      </c>
      <c r="B1" s="233"/>
      <c r="C1" s="233"/>
      <c r="D1" s="233"/>
      <c r="E1" s="233"/>
      <c r="F1" s="233"/>
      <c r="G1" s="233"/>
      <c r="H1" s="233"/>
      <c r="I1" s="233"/>
    </row>
    <row r="2" spans="1:13" ht="16.5" customHeight="1" x14ac:dyDescent="0.3">
      <c r="A2" s="221" t="s">
        <v>20</v>
      </c>
      <c r="B2" s="221"/>
      <c r="C2" s="221"/>
      <c r="F2" s="22"/>
      <c r="G2" s="22"/>
      <c r="H2" s="22"/>
      <c r="I2" s="22"/>
    </row>
    <row r="3" spans="1:13" ht="18.75" customHeight="1" x14ac:dyDescent="0.3">
      <c r="A3" s="221" t="s">
        <v>9</v>
      </c>
      <c r="B3" s="221"/>
      <c r="C3" s="221"/>
      <c r="F3" s="22"/>
      <c r="G3" s="22"/>
      <c r="H3" s="22"/>
      <c r="I3" s="22"/>
    </row>
    <row r="4" spans="1:13" ht="31.5" customHeight="1" x14ac:dyDescent="0.3">
      <c r="A4" s="222" t="s">
        <v>24</v>
      </c>
      <c r="B4" s="222"/>
      <c r="C4" s="222"/>
      <c r="D4" s="222"/>
      <c r="E4" s="222"/>
      <c r="F4" s="222"/>
      <c r="G4" s="222"/>
      <c r="H4" s="222"/>
      <c r="I4" s="222"/>
    </row>
    <row r="6" spans="1:13" hidden="1" x14ac:dyDescent="0.3">
      <c r="A6" s="221"/>
      <c r="B6" s="221"/>
      <c r="C6" s="221"/>
      <c r="D6" s="221"/>
      <c r="E6" s="221"/>
      <c r="F6" s="221"/>
      <c r="G6" s="221"/>
      <c r="H6" s="221"/>
      <c r="I6" s="221"/>
    </row>
    <row r="7" spans="1:13" hidden="1" x14ac:dyDescent="0.3">
      <c r="A7" s="222" t="s">
        <v>10</v>
      </c>
      <c r="B7" s="222"/>
      <c r="C7" s="222"/>
      <c r="D7" s="222"/>
      <c r="E7" s="222"/>
      <c r="F7" s="222"/>
      <c r="G7" s="222"/>
      <c r="H7" s="222"/>
      <c r="I7" s="222"/>
    </row>
    <row r="8" spans="1:13" hidden="1" x14ac:dyDescent="0.3">
      <c r="A8" s="20"/>
      <c r="B8" s="11"/>
      <c r="C8" s="20"/>
      <c r="D8" s="14"/>
      <c r="E8" s="14"/>
      <c r="F8" s="20"/>
      <c r="G8" s="20"/>
      <c r="H8" s="20"/>
      <c r="I8" s="20"/>
    </row>
    <row r="9" spans="1:13" ht="11.25" hidden="1" customHeight="1" x14ac:dyDescent="0.3">
      <c r="B9" s="21"/>
    </row>
    <row r="10" spans="1:13" ht="67.5" customHeight="1" x14ac:dyDescent="0.3">
      <c r="A10" s="240" t="s">
        <v>0</v>
      </c>
      <c r="B10" s="239" t="s">
        <v>57</v>
      </c>
      <c r="C10" s="240" t="s">
        <v>1</v>
      </c>
      <c r="D10" s="25" t="s">
        <v>54</v>
      </c>
      <c r="E10" s="213" t="s">
        <v>18</v>
      </c>
      <c r="F10" s="239" t="s">
        <v>8</v>
      </c>
      <c r="G10" s="239" t="s">
        <v>27</v>
      </c>
      <c r="H10" s="239" t="s">
        <v>25</v>
      </c>
      <c r="I10" s="239" t="s">
        <v>26</v>
      </c>
    </row>
    <row r="11" spans="1:13" ht="33" customHeight="1" x14ac:dyDescent="0.3">
      <c r="A11" s="240"/>
      <c r="B11" s="239"/>
      <c r="C11" s="240"/>
      <c r="D11" s="31" t="s">
        <v>22</v>
      </c>
      <c r="E11" s="213"/>
      <c r="F11" s="239"/>
      <c r="G11" s="239"/>
      <c r="H11" s="239"/>
      <c r="I11" s="239"/>
    </row>
    <row r="12" spans="1:13" ht="111" customHeight="1" x14ac:dyDescent="0.3">
      <c r="A12" s="27">
        <v>1</v>
      </c>
      <c r="B12" s="28" t="s">
        <v>29</v>
      </c>
      <c r="C12" s="26" t="s">
        <v>30</v>
      </c>
      <c r="D12" s="15">
        <v>1300</v>
      </c>
      <c r="E12" s="31">
        <f>D12</f>
        <v>1300</v>
      </c>
      <c r="F12" s="6"/>
      <c r="G12" s="7"/>
      <c r="H12" s="7"/>
      <c r="I12" s="7"/>
      <c r="K12" s="12"/>
      <c r="L12" s="12"/>
      <c r="M12" s="12"/>
    </row>
    <row r="13" spans="1:13" ht="134.25" customHeight="1" x14ac:dyDescent="0.3">
      <c r="A13" s="27">
        <v>2</v>
      </c>
      <c r="B13" s="28" t="s">
        <v>31</v>
      </c>
      <c r="C13" s="27" t="s">
        <v>30</v>
      </c>
      <c r="D13" s="15">
        <v>350</v>
      </c>
      <c r="E13" s="31">
        <f t="shared" ref="E13:E20" si="0">D13</f>
        <v>350</v>
      </c>
      <c r="F13" s="6"/>
      <c r="G13" s="7"/>
      <c r="H13" s="7"/>
      <c r="I13" s="7"/>
      <c r="K13" s="12"/>
      <c r="L13" s="12"/>
      <c r="M13" s="12"/>
    </row>
    <row r="14" spans="1:13" ht="123.75" customHeight="1" x14ac:dyDescent="0.3">
      <c r="A14" s="27">
        <v>3</v>
      </c>
      <c r="B14" s="29" t="s">
        <v>32</v>
      </c>
      <c r="C14" s="27" t="s">
        <v>30</v>
      </c>
      <c r="D14" s="15">
        <v>350</v>
      </c>
      <c r="E14" s="31">
        <f t="shared" si="0"/>
        <v>350</v>
      </c>
      <c r="F14" s="6"/>
      <c r="G14" s="7"/>
      <c r="H14" s="7"/>
      <c r="I14" s="7"/>
    </row>
    <row r="15" spans="1:13" ht="134.25" customHeight="1" x14ac:dyDescent="0.3">
      <c r="A15" s="27">
        <v>4</v>
      </c>
      <c r="B15" s="29" t="s">
        <v>33</v>
      </c>
      <c r="C15" s="27" t="s">
        <v>34</v>
      </c>
      <c r="D15" s="15">
        <v>150</v>
      </c>
      <c r="E15" s="31">
        <f t="shared" si="0"/>
        <v>150</v>
      </c>
      <c r="F15" s="6"/>
      <c r="G15" s="7"/>
      <c r="H15" s="7"/>
      <c r="I15" s="7"/>
    </row>
    <row r="16" spans="1:13" ht="136.5" customHeight="1" x14ac:dyDescent="0.3">
      <c r="A16" s="27">
        <v>5</v>
      </c>
      <c r="B16" s="37" t="s">
        <v>35</v>
      </c>
      <c r="C16" s="27" t="s">
        <v>30</v>
      </c>
      <c r="D16" s="15">
        <v>200</v>
      </c>
      <c r="E16" s="31">
        <f t="shared" si="0"/>
        <v>200</v>
      </c>
      <c r="F16" s="6"/>
      <c r="G16" s="7"/>
      <c r="H16" s="7"/>
      <c r="I16" s="7"/>
    </row>
    <row r="17" spans="1:9" ht="135.75" customHeight="1" x14ac:dyDescent="0.3">
      <c r="A17" s="27">
        <v>6</v>
      </c>
      <c r="B17" s="37" t="s">
        <v>36</v>
      </c>
      <c r="C17" s="27" t="s">
        <v>30</v>
      </c>
      <c r="D17" s="15">
        <v>3500</v>
      </c>
      <c r="E17" s="31">
        <f t="shared" si="0"/>
        <v>3500</v>
      </c>
      <c r="F17" s="6"/>
      <c r="G17" s="7"/>
      <c r="H17" s="7"/>
      <c r="I17" s="7"/>
    </row>
    <row r="18" spans="1:9" ht="143.25" customHeight="1" x14ac:dyDescent="0.3">
      <c r="A18" s="27">
        <v>7</v>
      </c>
      <c r="B18" s="37" t="s">
        <v>37</v>
      </c>
      <c r="C18" s="27" t="s">
        <v>30</v>
      </c>
      <c r="D18" s="15">
        <v>400</v>
      </c>
      <c r="E18" s="31">
        <f t="shared" si="0"/>
        <v>400</v>
      </c>
      <c r="F18" s="6"/>
      <c r="G18" s="7"/>
      <c r="H18" s="7"/>
      <c r="I18" s="7"/>
    </row>
    <row r="19" spans="1:9" ht="156.75" customHeight="1" x14ac:dyDescent="0.3">
      <c r="A19" s="27">
        <v>8</v>
      </c>
      <c r="B19" s="37" t="s">
        <v>38</v>
      </c>
      <c r="C19" s="27" t="s">
        <v>30</v>
      </c>
      <c r="D19" s="15">
        <v>300</v>
      </c>
      <c r="E19" s="31">
        <f t="shared" si="0"/>
        <v>300</v>
      </c>
      <c r="F19" s="6"/>
      <c r="G19" s="7"/>
      <c r="H19" s="7"/>
      <c r="I19" s="7"/>
    </row>
    <row r="20" spans="1:9" ht="120.75" customHeight="1" x14ac:dyDescent="0.3">
      <c r="A20" s="27">
        <v>9</v>
      </c>
      <c r="B20" s="37" t="s">
        <v>39</v>
      </c>
      <c r="C20" s="27" t="s">
        <v>30</v>
      </c>
      <c r="D20" s="15">
        <v>200</v>
      </c>
      <c r="E20" s="31">
        <f t="shared" si="0"/>
        <v>200</v>
      </c>
      <c r="F20" s="6"/>
      <c r="G20" s="7"/>
      <c r="H20" s="7"/>
      <c r="I20" s="7"/>
    </row>
    <row r="21" spans="1:9" ht="24" customHeight="1" x14ac:dyDescent="0.3">
      <c r="A21" s="236" t="s">
        <v>40</v>
      </c>
      <c r="B21" s="236"/>
      <c r="C21" s="236"/>
      <c r="D21" s="236"/>
      <c r="E21" s="236"/>
      <c r="F21" s="236"/>
      <c r="G21" s="4"/>
      <c r="H21" s="4"/>
      <c r="I21" s="4"/>
    </row>
    <row r="24" spans="1:9" ht="62.25" customHeight="1" x14ac:dyDescent="0.3">
      <c r="A24" s="237" t="s">
        <v>56</v>
      </c>
      <c r="B24" s="237"/>
      <c r="C24" s="237"/>
      <c r="D24" s="237"/>
      <c r="E24" s="237"/>
      <c r="F24" s="237"/>
      <c r="G24" s="237"/>
      <c r="H24" s="237"/>
      <c r="I24" s="237"/>
    </row>
    <row r="26" spans="1:9" ht="108" customHeight="1" x14ac:dyDescent="0.3">
      <c r="A26" s="237" t="s">
        <v>55</v>
      </c>
      <c r="B26" s="238"/>
      <c r="C26" s="238"/>
      <c r="D26" s="238"/>
      <c r="E26" s="238"/>
      <c r="F26" s="238"/>
      <c r="G26" s="238"/>
      <c r="H26" s="238"/>
      <c r="I26" s="238"/>
    </row>
    <row r="27" spans="1:9" ht="21.75" customHeight="1" x14ac:dyDescent="0.2">
      <c r="A27" s="235" t="s">
        <v>41</v>
      </c>
      <c r="B27" s="235"/>
      <c r="C27" s="235"/>
      <c r="D27" s="235"/>
      <c r="E27" s="235"/>
      <c r="F27" s="235"/>
      <c r="G27" s="235"/>
      <c r="H27" s="235"/>
      <c r="I27" s="235"/>
    </row>
    <row r="28" spans="1:9" ht="21.75" customHeight="1" x14ac:dyDescent="0.3">
      <c r="A28" s="26" t="s">
        <v>46</v>
      </c>
      <c r="B28" s="26" t="s">
        <v>47</v>
      </c>
      <c r="C28" s="26" t="s">
        <v>48</v>
      </c>
      <c r="D28" s="32"/>
      <c r="E28" s="32"/>
      <c r="F28" s="32"/>
      <c r="G28" s="32"/>
      <c r="H28" s="32"/>
      <c r="I28" s="32"/>
    </row>
    <row r="29" spans="1:9" ht="27" customHeight="1" x14ac:dyDescent="0.3">
      <c r="A29" s="28">
        <v>1</v>
      </c>
      <c r="B29" s="34" t="s">
        <v>42</v>
      </c>
      <c r="C29" s="35">
        <v>1</v>
      </c>
      <c r="D29" s="33"/>
      <c r="E29" s="33"/>
      <c r="F29" s="33"/>
      <c r="G29" s="33"/>
      <c r="H29" s="33"/>
      <c r="I29" s="33"/>
    </row>
    <row r="30" spans="1:9" ht="27" customHeight="1" x14ac:dyDescent="0.3">
      <c r="A30" s="28">
        <v>2</v>
      </c>
      <c r="B30" s="34" t="s">
        <v>43</v>
      </c>
      <c r="C30" s="36">
        <v>2</v>
      </c>
      <c r="D30" s="33"/>
      <c r="E30" s="33"/>
      <c r="F30" s="33"/>
      <c r="G30" s="33"/>
      <c r="H30" s="33"/>
      <c r="I30" s="33"/>
    </row>
    <row r="31" spans="1:9" ht="27" customHeight="1" x14ac:dyDescent="0.3">
      <c r="A31" s="28">
        <v>3</v>
      </c>
      <c r="B31" s="34" t="s">
        <v>44</v>
      </c>
      <c r="C31" s="36">
        <v>1</v>
      </c>
      <c r="D31" s="33"/>
      <c r="E31" s="33"/>
      <c r="F31" s="33"/>
      <c r="G31" s="33"/>
      <c r="H31" s="33"/>
      <c r="I31" s="33"/>
    </row>
    <row r="32" spans="1:9" ht="27" customHeight="1" x14ac:dyDescent="0.3">
      <c r="A32" s="28">
        <v>4</v>
      </c>
      <c r="B32" s="34" t="s">
        <v>50</v>
      </c>
      <c r="C32" s="36">
        <v>2</v>
      </c>
      <c r="D32" s="33"/>
      <c r="E32" s="33"/>
      <c r="F32" s="33"/>
      <c r="G32" s="33"/>
      <c r="H32" s="33"/>
      <c r="I32" s="33"/>
    </row>
    <row r="33" spans="1:17" ht="27" customHeight="1" x14ac:dyDescent="0.3">
      <c r="A33" s="28">
        <v>5</v>
      </c>
      <c r="B33" s="34" t="s">
        <v>49</v>
      </c>
      <c r="C33" s="36">
        <v>1</v>
      </c>
      <c r="D33" s="33"/>
      <c r="E33" s="33"/>
      <c r="F33" s="33"/>
      <c r="G33" s="33"/>
      <c r="H33" s="33"/>
      <c r="I33" s="33"/>
    </row>
    <row r="34" spans="1:17" ht="27" customHeight="1" x14ac:dyDescent="0.3">
      <c r="A34" s="28">
        <v>6</v>
      </c>
      <c r="B34" s="34" t="s">
        <v>51</v>
      </c>
      <c r="C34" s="35">
        <v>2</v>
      </c>
      <c r="D34" s="33"/>
      <c r="E34" s="33"/>
      <c r="F34" s="33"/>
      <c r="G34" s="33"/>
      <c r="H34" s="33"/>
      <c r="I34" s="33"/>
    </row>
    <row r="35" spans="1:17" ht="27" customHeight="1" x14ac:dyDescent="0.3">
      <c r="A35" s="28">
        <v>7</v>
      </c>
      <c r="B35" s="34" t="s">
        <v>52</v>
      </c>
      <c r="C35" s="36">
        <v>2</v>
      </c>
      <c r="D35" s="33"/>
      <c r="E35" s="33"/>
      <c r="F35" s="33"/>
      <c r="G35" s="33"/>
      <c r="H35" s="33"/>
      <c r="I35" s="33"/>
    </row>
    <row r="36" spans="1:17" ht="27" customHeight="1" x14ac:dyDescent="0.3">
      <c r="A36" s="28">
        <v>8</v>
      </c>
      <c r="B36" s="34" t="s">
        <v>45</v>
      </c>
      <c r="C36" s="36">
        <v>2</v>
      </c>
      <c r="D36" s="33"/>
      <c r="E36" s="33"/>
      <c r="F36" s="33"/>
      <c r="G36" s="33"/>
      <c r="H36" s="33"/>
      <c r="I36" s="33"/>
    </row>
    <row r="37" spans="1:17" ht="47.25" customHeight="1" x14ac:dyDescent="0.3">
      <c r="G37" s="234" t="s">
        <v>53</v>
      </c>
      <c r="H37" s="221"/>
      <c r="I37" s="221"/>
    </row>
    <row r="44" spans="1:17" ht="112.2" x14ac:dyDescent="0.3">
      <c r="B44" s="40">
        <v>29</v>
      </c>
      <c r="C44" s="17" t="s">
        <v>23</v>
      </c>
      <c r="D44" s="40" t="s">
        <v>14</v>
      </c>
      <c r="E44" s="15">
        <v>300</v>
      </c>
      <c r="F44" s="15"/>
      <c r="G44" s="15"/>
      <c r="H44" s="15"/>
      <c r="I44" s="15"/>
      <c r="J44" s="15" t="s">
        <v>63</v>
      </c>
      <c r="K44" s="15"/>
      <c r="L44" s="15">
        <v>300</v>
      </c>
      <c r="M44" s="30">
        <v>600</v>
      </c>
      <c r="N44" s="6">
        <v>2.14</v>
      </c>
      <c r="O44" s="7">
        <f t="shared" ref="O44" si="1">N44*M44</f>
        <v>1284</v>
      </c>
      <c r="P44" s="7">
        <v>1.23</v>
      </c>
      <c r="Q44" s="7">
        <f t="shared" ref="Q44" si="2">O44*P44</f>
        <v>1579.32</v>
      </c>
    </row>
  </sheetData>
  <mergeCells count="19">
    <mergeCell ref="B10:B11"/>
    <mergeCell ref="C10:C11"/>
    <mergeCell ref="A10:A11"/>
    <mergeCell ref="A1:I1"/>
    <mergeCell ref="A4:I4"/>
    <mergeCell ref="A6:I6"/>
    <mergeCell ref="A7:I7"/>
    <mergeCell ref="G37:I37"/>
    <mergeCell ref="A27:I27"/>
    <mergeCell ref="A21:F21"/>
    <mergeCell ref="A2:C2"/>
    <mergeCell ref="A3:C3"/>
    <mergeCell ref="A24:I24"/>
    <mergeCell ref="A26:I26"/>
    <mergeCell ref="G10:G11"/>
    <mergeCell ref="H10:H11"/>
    <mergeCell ref="I10:I11"/>
    <mergeCell ref="E10:E11"/>
    <mergeCell ref="F10:F11"/>
  </mergeCells>
  <pageMargins left="0.7" right="0.7" top="0.75" bottom="0.75" header="0.3" footer="0.3"/>
  <pageSetup paperSize="9" scale="8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4:AD717"/>
  <sheetViews>
    <sheetView topLeftCell="A3" workbookViewId="0">
      <selection activeCell="A40" sqref="A4:U40"/>
    </sheetView>
  </sheetViews>
  <sheetFormatPr defaultColWidth="9.109375" defaultRowHeight="10.199999999999999" x14ac:dyDescent="0.2"/>
  <cols>
    <col min="1" max="1" width="4.109375" style="2" customWidth="1"/>
    <col min="2" max="2" width="9.109375" style="2"/>
    <col min="3" max="3" width="40.109375" style="2" customWidth="1"/>
    <col min="4" max="4" width="5" style="2" customWidth="1"/>
    <col min="5" max="8" width="6.44140625" style="45" customWidth="1"/>
    <col min="9" max="9" width="6.109375" style="45" customWidth="1"/>
    <col min="10" max="10" width="7" style="45" customWidth="1"/>
    <col min="11" max="12" width="8.44140625" style="45" customWidth="1"/>
    <col min="13" max="13" width="6.44140625" style="45" customWidth="1"/>
    <col min="14" max="14" width="7.109375" style="2" customWidth="1"/>
    <col min="15" max="15" width="9.44140625" style="2" customWidth="1"/>
    <col min="16" max="16" width="11.33203125" style="2" customWidth="1"/>
    <col min="17" max="17" width="8.44140625" style="2" customWidth="1"/>
    <col min="18" max="18" width="11.44140625" style="2" customWidth="1"/>
    <col min="19" max="19" width="11.5546875" style="2" customWidth="1"/>
    <col min="20" max="20" width="12" style="2" customWidth="1"/>
    <col min="21" max="24" width="9.109375" style="2"/>
    <col min="25" max="25" width="9.109375" style="2" customWidth="1"/>
    <col min="26" max="16384" width="9.109375" style="2"/>
  </cols>
  <sheetData>
    <row r="4" spans="1:30" x14ac:dyDescent="0.2">
      <c r="A4" s="252" t="s">
        <v>67</v>
      </c>
      <c r="B4" s="252"/>
      <c r="C4" s="252"/>
      <c r="D4" s="252"/>
      <c r="E4" s="252"/>
      <c r="F4" s="252"/>
      <c r="G4" s="252"/>
      <c r="H4" s="252"/>
      <c r="I4" s="252"/>
      <c r="M4" s="60"/>
      <c r="N4" s="247" t="s">
        <v>118</v>
      </c>
      <c r="O4" s="247"/>
      <c r="P4" s="247"/>
      <c r="Q4" s="247"/>
      <c r="R4" s="247"/>
    </row>
    <row r="5" spans="1:30" ht="12" customHeight="1" x14ac:dyDescent="0.2">
      <c r="A5" s="57" t="s">
        <v>9</v>
      </c>
      <c r="B5" s="57"/>
      <c r="C5" s="57"/>
      <c r="D5" s="57"/>
      <c r="E5" s="153"/>
      <c r="F5" s="153"/>
      <c r="G5" s="153"/>
      <c r="H5" s="153"/>
      <c r="I5" s="153"/>
      <c r="M5" s="153"/>
      <c r="N5" s="57"/>
      <c r="P5" s="58"/>
      <c r="Q5" s="58"/>
      <c r="R5" s="58"/>
    </row>
    <row r="6" spans="1:30" ht="11.25" hidden="1" customHeight="1" x14ac:dyDescent="0.2">
      <c r="A6" s="58"/>
      <c r="B6" s="58"/>
      <c r="C6" s="58"/>
      <c r="D6" s="58"/>
      <c r="E6" s="60"/>
      <c r="F6" s="60"/>
      <c r="G6" s="60"/>
      <c r="H6" s="60"/>
      <c r="I6" s="60"/>
      <c r="K6" s="60"/>
      <c r="L6" s="60"/>
      <c r="M6" s="60"/>
      <c r="N6" s="60"/>
      <c r="O6" s="58"/>
      <c r="P6" s="58"/>
      <c r="Q6" s="58"/>
      <c r="R6" s="58"/>
    </row>
    <row r="7" spans="1:30" ht="11.25" hidden="1" customHeight="1" x14ac:dyDescent="0.2">
      <c r="A7" s="3" t="s">
        <v>10</v>
      </c>
      <c r="B7" s="3"/>
      <c r="C7" s="3"/>
      <c r="D7" s="3"/>
      <c r="E7" s="61"/>
      <c r="F7" s="61"/>
      <c r="G7" s="61"/>
      <c r="H7" s="61"/>
      <c r="I7" s="61"/>
      <c r="K7" s="61"/>
      <c r="L7" s="61"/>
      <c r="M7" s="61"/>
      <c r="N7" s="61"/>
      <c r="O7" s="3"/>
      <c r="P7" s="3"/>
      <c r="Q7" s="3"/>
      <c r="R7" s="3"/>
    </row>
    <row r="8" spans="1:30" ht="11.25" hidden="1" customHeight="1" x14ac:dyDescent="0.2">
      <c r="A8" s="43"/>
      <c r="B8" s="3"/>
      <c r="C8" s="3"/>
      <c r="D8" s="43"/>
      <c r="E8" s="62"/>
      <c r="F8" s="62"/>
      <c r="G8" s="62"/>
      <c r="H8" s="62"/>
      <c r="I8" s="62"/>
      <c r="K8" s="62"/>
      <c r="L8" s="62"/>
      <c r="M8" s="62"/>
      <c r="N8" s="62"/>
      <c r="O8" s="43"/>
      <c r="P8" s="43"/>
      <c r="Q8" s="43"/>
      <c r="R8" s="43"/>
    </row>
    <row r="9" spans="1:30" ht="11.25" hidden="1" customHeight="1" x14ac:dyDescent="0.2">
      <c r="B9" s="59"/>
      <c r="C9" s="59"/>
      <c r="N9" s="45"/>
    </row>
    <row r="10" spans="1:30" ht="15" customHeight="1" x14ac:dyDescent="0.2">
      <c r="B10" s="56"/>
      <c r="C10" s="56"/>
      <c r="N10" s="1"/>
    </row>
    <row r="11" spans="1:30" ht="27" customHeight="1" x14ac:dyDescent="0.2">
      <c r="A11" s="240" t="s">
        <v>68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54"/>
      <c r="M11" s="240"/>
      <c r="N11" s="240"/>
      <c r="O11" s="240"/>
      <c r="P11" s="240"/>
      <c r="Q11" s="240"/>
      <c r="R11" s="240"/>
      <c r="S11" s="240"/>
      <c r="T11" s="240"/>
    </row>
    <row r="12" spans="1:30" ht="184.5" customHeight="1" x14ac:dyDescent="0.2">
      <c r="A12" s="217" t="s">
        <v>0</v>
      </c>
      <c r="B12" s="239" t="s">
        <v>99</v>
      </c>
      <c r="C12" s="249"/>
      <c r="D12" s="53" t="s">
        <v>1</v>
      </c>
      <c r="E12" s="158" t="s">
        <v>87</v>
      </c>
      <c r="F12" s="182" t="s">
        <v>72</v>
      </c>
      <c r="G12" s="182" t="s">
        <v>19</v>
      </c>
      <c r="H12" s="182" t="s">
        <v>65</v>
      </c>
      <c r="I12" s="182" t="s">
        <v>16</v>
      </c>
      <c r="J12" s="182" t="s">
        <v>13</v>
      </c>
      <c r="K12" s="182" t="s">
        <v>66</v>
      </c>
      <c r="L12" s="182" t="s">
        <v>175</v>
      </c>
      <c r="M12" s="158" t="s">
        <v>7</v>
      </c>
      <c r="N12" s="250" t="s">
        <v>18</v>
      </c>
      <c r="O12" s="239" t="s">
        <v>8</v>
      </c>
      <c r="P12" s="239" t="s">
        <v>2</v>
      </c>
      <c r="Q12" s="239" t="s">
        <v>3</v>
      </c>
      <c r="R12" s="239" t="s">
        <v>4</v>
      </c>
      <c r="S12" s="214" t="s">
        <v>116</v>
      </c>
      <c r="T12" s="253" t="s">
        <v>95</v>
      </c>
    </row>
    <row r="13" spans="1:30" ht="39" customHeight="1" x14ac:dyDescent="0.2">
      <c r="A13" s="248"/>
      <c r="B13" s="249"/>
      <c r="C13" s="249"/>
      <c r="D13" s="209" t="s">
        <v>21</v>
      </c>
      <c r="E13" s="210"/>
      <c r="F13" s="210"/>
      <c r="G13" s="210"/>
      <c r="H13" s="210"/>
      <c r="I13" s="210"/>
      <c r="J13" s="210"/>
      <c r="K13" s="210"/>
      <c r="L13" s="210"/>
      <c r="M13" s="211"/>
      <c r="N13" s="251"/>
      <c r="O13" s="239"/>
      <c r="P13" s="249"/>
      <c r="Q13" s="249"/>
      <c r="R13" s="249"/>
      <c r="S13" s="216"/>
      <c r="T13" s="253"/>
      <c r="U13" s="48"/>
      <c r="V13" s="48"/>
      <c r="W13" s="48"/>
      <c r="X13" s="48"/>
    </row>
    <row r="14" spans="1:30" ht="22.5" customHeight="1" x14ac:dyDescent="0.2">
      <c r="A14" s="9"/>
      <c r="B14" s="257" t="s">
        <v>155</v>
      </c>
      <c r="C14" s="258"/>
      <c r="D14" s="258"/>
      <c r="E14" s="258"/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9"/>
      <c r="T14" s="111"/>
    </row>
    <row r="15" spans="1:30" s="81" customFormat="1" ht="85.5" customHeight="1" x14ac:dyDescent="0.3">
      <c r="A15" s="120">
        <v>1</v>
      </c>
      <c r="B15" s="241" t="s">
        <v>173</v>
      </c>
      <c r="C15" s="242"/>
      <c r="D15" s="155" t="s">
        <v>5</v>
      </c>
      <c r="E15" s="15"/>
      <c r="F15" s="15">
        <v>5</v>
      </c>
      <c r="G15" s="15"/>
      <c r="H15" s="15"/>
      <c r="I15" s="15">
        <v>5</v>
      </c>
      <c r="J15" s="15">
        <v>2</v>
      </c>
      <c r="K15" s="15"/>
      <c r="L15" s="15"/>
      <c r="M15" s="15"/>
      <c r="N15" s="93">
        <f>M15+L15+K15+J15+I15+H15+G15+F15+E15</f>
        <v>12</v>
      </c>
      <c r="O15" s="105"/>
      <c r="P15" s="7"/>
      <c r="Q15" s="7">
        <v>1.23</v>
      </c>
      <c r="R15" s="7"/>
      <c r="S15" s="79"/>
      <c r="T15" s="110"/>
      <c r="U15" s="80"/>
      <c r="X15" s="82"/>
      <c r="Y15" s="83"/>
      <c r="Z15" s="84"/>
      <c r="AA15" s="83"/>
      <c r="AB15" s="83"/>
      <c r="AC15" s="85"/>
      <c r="AD15" s="82"/>
    </row>
    <row r="16" spans="1:30" s="81" customFormat="1" ht="46.5" customHeight="1" x14ac:dyDescent="0.3">
      <c r="A16" s="150">
        <v>2</v>
      </c>
      <c r="B16" s="241" t="s">
        <v>168</v>
      </c>
      <c r="C16" s="242"/>
      <c r="D16" s="155" t="s">
        <v>5</v>
      </c>
      <c r="E16" s="15"/>
      <c r="F16" s="15"/>
      <c r="G16" s="15">
        <v>10</v>
      </c>
      <c r="H16" s="15"/>
      <c r="I16" s="15"/>
      <c r="J16" s="15">
        <v>2</v>
      </c>
      <c r="K16" s="15"/>
      <c r="L16" s="15"/>
      <c r="M16" s="15"/>
      <c r="N16" s="93">
        <f t="shared" ref="N16:N36" si="0">M16+L16+K16+J16+I16+H16+G16+F16+E16</f>
        <v>12</v>
      </c>
      <c r="O16" s="105"/>
      <c r="P16" s="7"/>
      <c r="Q16" s="7">
        <v>1.23</v>
      </c>
      <c r="R16" s="7"/>
      <c r="S16" s="79"/>
      <c r="T16" s="110"/>
      <c r="U16" s="80"/>
      <c r="X16" s="82"/>
      <c r="Y16" s="83"/>
      <c r="Z16" s="84"/>
      <c r="AA16" s="83"/>
      <c r="AB16" s="83"/>
      <c r="AC16" s="85"/>
      <c r="AD16" s="82"/>
    </row>
    <row r="17" spans="1:30" s="81" customFormat="1" ht="51.75" customHeight="1" x14ac:dyDescent="0.3">
      <c r="A17" s="191">
        <v>3</v>
      </c>
      <c r="B17" s="241" t="s">
        <v>169</v>
      </c>
      <c r="C17" s="242"/>
      <c r="D17" s="155" t="s">
        <v>5</v>
      </c>
      <c r="E17" s="15"/>
      <c r="F17" s="15"/>
      <c r="G17" s="15"/>
      <c r="H17" s="15"/>
      <c r="I17" s="15"/>
      <c r="J17" s="15">
        <v>2</v>
      </c>
      <c r="K17" s="15"/>
      <c r="L17" s="15"/>
      <c r="M17" s="15"/>
      <c r="N17" s="93">
        <f t="shared" si="0"/>
        <v>2</v>
      </c>
      <c r="O17" s="105"/>
      <c r="P17" s="7"/>
      <c r="Q17" s="7">
        <v>1.23</v>
      </c>
      <c r="R17" s="7"/>
      <c r="S17" s="79"/>
      <c r="T17" s="110"/>
      <c r="U17" s="80"/>
      <c r="X17" s="82"/>
      <c r="Y17" s="83"/>
      <c r="Z17" s="84"/>
      <c r="AA17" s="83"/>
      <c r="AB17" s="83"/>
      <c r="AC17" s="85"/>
      <c r="AD17" s="82"/>
    </row>
    <row r="18" spans="1:30" s="81" customFormat="1" ht="48" customHeight="1" x14ac:dyDescent="0.3">
      <c r="A18" s="191">
        <v>4</v>
      </c>
      <c r="B18" s="241" t="s">
        <v>170</v>
      </c>
      <c r="C18" s="242"/>
      <c r="D18" s="155" t="s">
        <v>5</v>
      </c>
      <c r="E18" s="15"/>
      <c r="F18" s="15"/>
      <c r="G18" s="15"/>
      <c r="H18" s="15"/>
      <c r="I18" s="15"/>
      <c r="J18" s="15">
        <v>2</v>
      </c>
      <c r="K18" s="15"/>
      <c r="L18" s="15"/>
      <c r="M18" s="15"/>
      <c r="N18" s="93">
        <f t="shared" si="0"/>
        <v>2</v>
      </c>
      <c r="O18" s="105"/>
      <c r="P18" s="7"/>
      <c r="Q18" s="7">
        <v>1.23</v>
      </c>
      <c r="R18" s="7"/>
      <c r="S18" s="79"/>
      <c r="T18" s="110"/>
      <c r="U18" s="80"/>
      <c r="X18" s="82"/>
      <c r="Y18" s="83"/>
      <c r="Z18" s="84"/>
      <c r="AA18" s="83"/>
      <c r="AB18" s="83"/>
      <c r="AC18" s="85"/>
      <c r="AD18" s="82"/>
    </row>
    <row r="19" spans="1:30" s="81" customFormat="1" ht="48" customHeight="1" x14ac:dyDescent="0.3">
      <c r="A19" s="191">
        <v>5</v>
      </c>
      <c r="B19" s="241" t="s">
        <v>171</v>
      </c>
      <c r="C19" s="242"/>
      <c r="D19" s="155" t="s">
        <v>5</v>
      </c>
      <c r="E19" s="15"/>
      <c r="F19" s="15"/>
      <c r="G19" s="15"/>
      <c r="H19" s="15"/>
      <c r="I19" s="15"/>
      <c r="J19" s="15">
        <v>2</v>
      </c>
      <c r="K19" s="15"/>
      <c r="L19" s="15"/>
      <c r="M19" s="15"/>
      <c r="N19" s="93">
        <f t="shared" si="0"/>
        <v>2</v>
      </c>
      <c r="O19" s="105"/>
      <c r="P19" s="7"/>
      <c r="Q19" s="7">
        <v>1.23</v>
      </c>
      <c r="R19" s="7"/>
      <c r="S19" s="79"/>
      <c r="T19" s="110"/>
      <c r="U19" s="80"/>
      <c r="X19" s="82"/>
      <c r="Y19" s="83"/>
      <c r="Z19" s="84"/>
      <c r="AA19" s="83"/>
      <c r="AB19" s="83"/>
      <c r="AC19" s="85"/>
      <c r="AD19" s="82"/>
    </row>
    <row r="20" spans="1:30" s="81" customFormat="1" ht="93.75" customHeight="1" x14ac:dyDescent="0.3">
      <c r="A20" s="191">
        <v>6</v>
      </c>
      <c r="B20" s="241" t="s">
        <v>145</v>
      </c>
      <c r="C20" s="242"/>
      <c r="D20" s="155" t="s">
        <v>12</v>
      </c>
      <c r="E20" s="15"/>
      <c r="F20" s="15"/>
      <c r="G20" s="15"/>
      <c r="H20" s="15"/>
      <c r="I20" s="15">
        <v>2</v>
      </c>
      <c r="J20" s="15">
        <v>1</v>
      </c>
      <c r="K20" s="15"/>
      <c r="L20" s="15">
        <v>10</v>
      </c>
      <c r="M20" s="15"/>
      <c r="N20" s="93">
        <f t="shared" si="0"/>
        <v>13</v>
      </c>
      <c r="O20" s="105"/>
      <c r="P20" s="7"/>
      <c r="Q20" s="7">
        <v>1.23</v>
      </c>
      <c r="R20" s="7"/>
      <c r="S20" s="86"/>
      <c r="T20" s="86"/>
    </row>
    <row r="21" spans="1:30" s="81" customFormat="1" ht="55.5" customHeight="1" x14ac:dyDescent="0.3">
      <c r="A21" s="191">
        <v>7</v>
      </c>
      <c r="B21" s="241" t="s">
        <v>93</v>
      </c>
      <c r="C21" s="242"/>
      <c r="D21" s="155" t="s">
        <v>5</v>
      </c>
      <c r="E21" s="15"/>
      <c r="F21" s="15">
        <v>5</v>
      </c>
      <c r="G21" s="15"/>
      <c r="H21" s="15"/>
      <c r="I21" s="15">
        <v>5</v>
      </c>
      <c r="J21" s="15">
        <v>2</v>
      </c>
      <c r="K21" s="15"/>
      <c r="L21" s="15"/>
      <c r="M21" s="15"/>
      <c r="N21" s="93">
        <f t="shared" si="0"/>
        <v>12</v>
      </c>
      <c r="O21" s="105"/>
      <c r="P21" s="7"/>
      <c r="Q21" s="7">
        <v>1.23</v>
      </c>
      <c r="R21" s="7"/>
      <c r="S21" s="86"/>
      <c r="T21" s="86"/>
    </row>
    <row r="22" spans="1:30" s="81" customFormat="1" ht="105.75" customHeight="1" x14ac:dyDescent="0.3">
      <c r="A22" s="191">
        <v>8</v>
      </c>
      <c r="B22" s="243" t="s">
        <v>111</v>
      </c>
      <c r="C22" s="244"/>
      <c r="D22" s="155" t="s">
        <v>5</v>
      </c>
      <c r="E22" s="15"/>
      <c r="F22" s="15"/>
      <c r="G22" s="15"/>
      <c r="H22" s="15"/>
      <c r="I22" s="15"/>
      <c r="J22" s="15">
        <v>2</v>
      </c>
      <c r="K22" s="15"/>
      <c r="L22" s="15">
        <v>7</v>
      </c>
      <c r="M22" s="15"/>
      <c r="N22" s="93">
        <f t="shared" si="0"/>
        <v>9</v>
      </c>
      <c r="O22" s="105"/>
      <c r="P22" s="7"/>
      <c r="Q22" s="7">
        <v>1.23</v>
      </c>
      <c r="R22" s="7"/>
      <c r="S22" s="86"/>
      <c r="T22" s="86"/>
    </row>
    <row r="23" spans="1:30" s="81" customFormat="1" ht="49.5" customHeight="1" x14ac:dyDescent="0.3">
      <c r="A23" s="191">
        <v>9</v>
      </c>
      <c r="B23" s="241" t="s">
        <v>71</v>
      </c>
      <c r="C23" s="242"/>
      <c r="D23" s="155" t="s">
        <v>5</v>
      </c>
      <c r="E23" s="15"/>
      <c r="F23" s="193"/>
      <c r="G23" s="15">
        <v>50</v>
      </c>
      <c r="H23" s="15"/>
      <c r="I23" s="15">
        <v>20</v>
      </c>
      <c r="J23" s="15"/>
      <c r="K23" s="15"/>
      <c r="L23" s="15"/>
      <c r="M23" s="15">
        <v>20</v>
      </c>
      <c r="N23" s="93">
        <f t="shared" si="0"/>
        <v>90</v>
      </c>
      <c r="O23" s="105"/>
      <c r="P23" s="7"/>
      <c r="Q23" s="7">
        <v>1.23</v>
      </c>
      <c r="R23" s="7"/>
      <c r="S23" s="86"/>
      <c r="T23" s="86"/>
    </row>
    <row r="24" spans="1:30" s="81" customFormat="1" ht="48" customHeight="1" x14ac:dyDescent="0.3">
      <c r="A24" s="191">
        <v>10</v>
      </c>
      <c r="B24" s="241" t="s">
        <v>82</v>
      </c>
      <c r="C24" s="242"/>
      <c r="D24" s="155" t="s">
        <v>5</v>
      </c>
      <c r="E24" s="15"/>
      <c r="F24" s="15">
        <v>10</v>
      </c>
      <c r="G24" s="15"/>
      <c r="H24" s="15"/>
      <c r="I24" s="15"/>
      <c r="J24" s="15"/>
      <c r="K24" s="15"/>
      <c r="L24" s="15">
        <v>6</v>
      </c>
      <c r="M24" s="15"/>
      <c r="N24" s="93">
        <f t="shared" si="0"/>
        <v>16</v>
      </c>
      <c r="O24" s="105"/>
      <c r="P24" s="7"/>
      <c r="Q24" s="7">
        <v>1.23</v>
      </c>
      <c r="R24" s="7"/>
      <c r="S24" s="86"/>
      <c r="T24" s="86"/>
    </row>
    <row r="25" spans="1:30" s="81" customFormat="1" ht="59.25" customHeight="1" x14ac:dyDescent="0.3">
      <c r="A25" s="191">
        <v>11</v>
      </c>
      <c r="B25" s="243" t="s">
        <v>146</v>
      </c>
      <c r="C25" s="244"/>
      <c r="D25" s="155" t="s">
        <v>12</v>
      </c>
      <c r="E25" s="15"/>
      <c r="F25" s="15"/>
      <c r="G25" s="15"/>
      <c r="H25" s="15"/>
      <c r="I25" s="15">
        <v>3</v>
      </c>
      <c r="J25" s="15"/>
      <c r="K25" s="15"/>
      <c r="L25" s="15"/>
      <c r="M25" s="15"/>
      <c r="N25" s="93">
        <f t="shared" si="0"/>
        <v>3</v>
      </c>
      <c r="O25" s="105"/>
      <c r="P25" s="7"/>
      <c r="Q25" s="7">
        <v>1.23</v>
      </c>
      <c r="R25" s="7"/>
      <c r="S25" s="86"/>
      <c r="T25" s="86"/>
    </row>
    <row r="26" spans="1:30" s="81" customFormat="1" ht="38.25" customHeight="1" x14ac:dyDescent="0.3">
      <c r="A26" s="191">
        <v>12</v>
      </c>
      <c r="B26" s="243" t="s">
        <v>147</v>
      </c>
      <c r="C26" s="244"/>
      <c r="D26" s="155" t="s">
        <v>5</v>
      </c>
      <c r="E26" s="15"/>
      <c r="F26" s="15"/>
      <c r="G26" s="15"/>
      <c r="H26" s="15"/>
      <c r="I26" s="161"/>
      <c r="J26" s="15">
        <v>2</v>
      </c>
      <c r="K26" s="15"/>
      <c r="L26" s="15">
        <v>5</v>
      </c>
      <c r="M26" s="15"/>
      <c r="N26" s="93">
        <f t="shared" si="0"/>
        <v>7</v>
      </c>
      <c r="O26" s="105"/>
      <c r="P26" s="7"/>
      <c r="Q26" s="7">
        <v>1.23</v>
      </c>
      <c r="R26" s="7"/>
      <c r="S26" s="86"/>
      <c r="T26" s="86"/>
    </row>
    <row r="27" spans="1:30" s="81" customFormat="1" ht="62.25" customHeight="1" x14ac:dyDescent="0.3">
      <c r="A27" s="191">
        <v>13</v>
      </c>
      <c r="B27" s="241" t="s">
        <v>109</v>
      </c>
      <c r="C27" s="242"/>
      <c r="D27" s="155" t="s">
        <v>5</v>
      </c>
      <c r="E27" s="15"/>
      <c r="F27" s="15"/>
      <c r="G27" s="15"/>
      <c r="H27" s="15"/>
      <c r="I27" s="15"/>
      <c r="J27" s="15">
        <v>2</v>
      </c>
      <c r="K27" s="15"/>
      <c r="L27" s="15">
        <v>5</v>
      </c>
      <c r="M27" s="15"/>
      <c r="N27" s="93">
        <f t="shared" si="0"/>
        <v>7</v>
      </c>
      <c r="O27" s="105"/>
      <c r="P27" s="7"/>
      <c r="Q27" s="7">
        <v>1.23</v>
      </c>
      <c r="R27" s="7"/>
      <c r="S27" s="86"/>
      <c r="T27" s="86"/>
    </row>
    <row r="28" spans="1:30" s="81" customFormat="1" ht="39.9" customHeight="1" x14ac:dyDescent="0.3">
      <c r="A28" s="191">
        <v>14</v>
      </c>
      <c r="B28" s="241" t="s">
        <v>130</v>
      </c>
      <c r="C28" s="242"/>
      <c r="D28" s="155" t="s">
        <v>5</v>
      </c>
      <c r="E28" s="15"/>
      <c r="F28" s="15">
        <v>20</v>
      </c>
      <c r="G28" s="15">
        <v>20</v>
      </c>
      <c r="H28" s="15"/>
      <c r="I28" s="15"/>
      <c r="J28" s="15"/>
      <c r="K28" s="15"/>
      <c r="L28" s="15"/>
      <c r="M28" s="15"/>
      <c r="N28" s="93">
        <f t="shared" si="0"/>
        <v>40</v>
      </c>
      <c r="O28" s="105"/>
      <c r="P28" s="7"/>
      <c r="Q28" s="7">
        <v>1.23</v>
      </c>
      <c r="R28" s="7"/>
      <c r="S28" s="177"/>
      <c r="T28" s="177"/>
    </row>
    <row r="29" spans="1:30" s="81" customFormat="1" ht="26.25" customHeight="1" x14ac:dyDescent="0.3">
      <c r="A29" s="191">
        <v>15</v>
      </c>
      <c r="B29" s="243" t="s">
        <v>137</v>
      </c>
      <c r="C29" s="244"/>
      <c r="D29" s="155" t="s">
        <v>5</v>
      </c>
      <c r="E29" s="15"/>
      <c r="F29" s="15"/>
      <c r="G29" s="15">
        <v>5</v>
      </c>
      <c r="H29" s="15"/>
      <c r="I29" s="15">
        <v>5</v>
      </c>
      <c r="J29" s="15">
        <v>5</v>
      </c>
      <c r="K29" s="15"/>
      <c r="L29" s="15"/>
      <c r="M29" s="15"/>
      <c r="N29" s="93">
        <f t="shared" si="0"/>
        <v>15</v>
      </c>
      <c r="O29" s="105"/>
      <c r="P29" s="7"/>
      <c r="Q29" s="7">
        <v>1.23</v>
      </c>
      <c r="R29" s="7"/>
      <c r="S29" s="177"/>
      <c r="T29" s="177"/>
    </row>
    <row r="30" spans="1:30" s="81" customFormat="1" ht="34.5" customHeight="1" x14ac:dyDescent="0.3">
      <c r="A30" s="191">
        <v>16</v>
      </c>
      <c r="B30" s="269" t="s">
        <v>189</v>
      </c>
      <c r="C30" s="270"/>
      <c r="D30" s="157" t="s">
        <v>5</v>
      </c>
      <c r="E30" s="15"/>
      <c r="F30" s="15"/>
      <c r="G30" s="161"/>
      <c r="H30" s="15"/>
      <c r="I30" s="15"/>
      <c r="J30" s="15">
        <v>50</v>
      </c>
      <c r="K30" s="15"/>
      <c r="L30" s="15"/>
      <c r="M30" s="15"/>
      <c r="N30" s="93">
        <f t="shared" si="0"/>
        <v>50</v>
      </c>
      <c r="O30" s="105"/>
      <c r="P30" s="7"/>
      <c r="Q30" s="7">
        <v>1.23</v>
      </c>
      <c r="R30" s="7"/>
      <c r="S30" s="177"/>
      <c r="T30" s="177"/>
    </row>
    <row r="31" spans="1:30" s="81" customFormat="1" ht="44.25" customHeight="1" x14ac:dyDescent="0.3">
      <c r="A31" s="191">
        <v>17</v>
      </c>
      <c r="B31" s="241" t="s">
        <v>94</v>
      </c>
      <c r="C31" s="242"/>
      <c r="D31" s="155" t="s">
        <v>5</v>
      </c>
      <c r="E31" s="15"/>
      <c r="F31" s="15"/>
      <c r="G31" s="15"/>
      <c r="H31" s="15"/>
      <c r="I31" s="15">
        <v>10</v>
      </c>
      <c r="J31" s="15"/>
      <c r="K31" s="15">
        <v>30</v>
      </c>
      <c r="L31" s="15">
        <v>15</v>
      </c>
      <c r="M31" s="15">
        <v>20</v>
      </c>
      <c r="N31" s="93">
        <f t="shared" si="0"/>
        <v>75</v>
      </c>
      <c r="O31" s="105"/>
      <c r="P31" s="7"/>
      <c r="Q31" s="7">
        <v>1.23</v>
      </c>
      <c r="R31" s="7"/>
      <c r="S31" s="177"/>
      <c r="T31" s="177"/>
    </row>
    <row r="32" spans="1:30" s="81" customFormat="1" ht="59.25" customHeight="1" x14ac:dyDescent="0.3">
      <c r="A32" s="191">
        <v>18</v>
      </c>
      <c r="B32" s="241" t="s">
        <v>154</v>
      </c>
      <c r="C32" s="242"/>
      <c r="D32" s="155" t="s">
        <v>5</v>
      </c>
      <c r="E32" s="15"/>
      <c r="F32" s="15"/>
      <c r="G32" s="15"/>
      <c r="H32" s="15">
        <v>5</v>
      </c>
      <c r="I32" s="15"/>
      <c r="J32" s="15"/>
      <c r="K32" s="15"/>
      <c r="L32" s="15"/>
      <c r="M32" s="15"/>
      <c r="N32" s="93">
        <f t="shared" si="0"/>
        <v>5</v>
      </c>
      <c r="O32" s="105"/>
      <c r="P32" s="7"/>
      <c r="Q32" s="7">
        <v>1.23</v>
      </c>
      <c r="R32" s="7"/>
      <c r="S32" s="177"/>
      <c r="T32" s="177"/>
    </row>
    <row r="33" spans="1:20" s="81" customFormat="1" ht="34.5" customHeight="1" x14ac:dyDescent="0.3">
      <c r="A33" s="191">
        <v>19</v>
      </c>
      <c r="B33" s="243" t="s">
        <v>131</v>
      </c>
      <c r="C33" s="244"/>
      <c r="D33" s="155" t="s">
        <v>5</v>
      </c>
      <c r="E33" s="15"/>
      <c r="F33" s="15">
        <v>10</v>
      </c>
      <c r="G33" s="15"/>
      <c r="H33" s="15">
        <v>5</v>
      </c>
      <c r="I33" s="15"/>
      <c r="J33" s="15">
        <v>40</v>
      </c>
      <c r="K33" s="15"/>
      <c r="L33" s="15"/>
      <c r="M33" s="15"/>
      <c r="N33" s="93">
        <f t="shared" si="0"/>
        <v>55</v>
      </c>
      <c r="O33" s="105"/>
      <c r="P33" s="7"/>
      <c r="Q33" s="7">
        <v>1.23</v>
      </c>
      <c r="R33" s="7"/>
      <c r="S33" s="86"/>
      <c r="T33" s="86"/>
    </row>
    <row r="34" spans="1:20" s="81" customFormat="1" ht="54.75" customHeight="1" x14ac:dyDescent="0.3">
      <c r="A34" s="191">
        <v>20</v>
      </c>
      <c r="B34" s="245" t="s">
        <v>167</v>
      </c>
      <c r="C34" s="246"/>
      <c r="D34" s="178" t="s">
        <v>5</v>
      </c>
      <c r="E34" s="4"/>
      <c r="F34" s="161"/>
      <c r="G34" s="161"/>
      <c r="H34" s="161"/>
      <c r="I34" s="161"/>
      <c r="J34" s="161"/>
      <c r="K34" s="15">
        <v>10</v>
      </c>
      <c r="L34" s="161"/>
      <c r="M34" s="4"/>
      <c r="N34" s="93">
        <f t="shared" si="0"/>
        <v>10</v>
      </c>
      <c r="O34" s="7"/>
      <c r="P34" s="4"/>
      <c r="Q34" s="7">
        <v>1.23</v>
      </c>
      <c r="R34" s="4"/>
      <c r="S34" s="4"/>
      <c r="T34" s="4"/>
    </row>
    <row r="35" spans="1:20" s="81" customFormat="1" ht="35.25" customHeight="1" x14ac:dyDescent="0.3">
      <c r="A35" s="191">
        <v>21</v>
      </c>
      <c r="B35" s="245" t="s">
        <v>202</v>
      </c>
      <c r="C35" s="246"/>
      <c r="D35" s="178" t="s">
        <v>5</v>
      </c>
      <c r="E35" s="178">
        <v>1</v>
      </c>
      <c r="F35" s="161"/>
      <c r="G35" s="161"/>
      <c r="H35" s="161"/>
      <c r="I35" s="161"/>
      <c r="J35" s="161"/>
      <c r="K35" s="15"/>
      <c r="L35" s="161"/>
      <c r="M35" s="4"/>
      <c r="N35" s="93">
        <f t="shared" si="0"/>
        <v>1</v>
      </c>
      <c r="O35" s="7"/>
      <c r="P35" s="4"/>
      <c r="Q35" s="7">
        <v>1.23</v>
      </c>
      <c r="R35" s="4"/>
      <c r="S35" s="4"/>
      <c r="T35" s="4"/>
    </row>
    <row r="36" spans="1:20" s="81" customFormat="1" ht="54.75" customHeight="1" x14ac:dyDescent="0.3">
      <c r="A36" s="191">
        <v>22</v>
      </c>
      <c r="B36" s="245" t="s">
        <v>172</v>
      </c>
      <c r="C36" s="246"/>
      <c r="D36" s="178" t="s">
        <v>5</v>
      </c>
      <c r="E36" s="178"/>
      <c r="F36" s="15"/>
      <c r="G36" s="15"/>
      <c r="H36" s="15">
        <v>10</v>
      </c>
      <c r="I36" s="15"/>
      <c r="J36" s="15"/>
      <c r="K36" s="15"/>
      <c r="L36" s="15"/>
      <c r="M36" s="178">
        <v>20</v>
      </c>
      <c r="N36" s="93">
        <f t="shared" si="0"/>
        <v>30</v>
      </c>
      <c r="O36" s="7"/>
      <c r="P36" s="4"/>
      <c r="Q36" s="7">
        <v>1.23</v>
      </c>
      <c r="R36" s="4"/>
      <c r="S36" s="4"/>
      <c r="T36" s="4"/>
    </row>
    <row r="37" spans="1:20" x14ac:dyDescent="0.2">
      <c r="A37" s="262" t="s">
        <v>194</v>
      </c>
      <c r="B37" s="263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4"/>
      <c r="P37" s="260"/>
      <c r="Q37" s="268"/>
      <c r="R37" s="260"/>
      <c r="S37" s="255"/>
      <c r="T37" s="255"/>
    </row>
    <row r="38" spans="1:20" ht="22.5" customHeight="1" x14ac:dyDescent="0.2">
      <c r="A38" s="265"/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7"/>
      <c r="P38" s="261"/>
      <c r="Q38" s="261"/>
      <c r="R38" s="261"/>
      <c r="S38" s="256"/>
      <c r="T38" s="256"/>
    </row>
    <row r="39" spans="1:20" x14ac:dyDescent="0.2">
      <c r="B39" s="229" t="s">
        <v>73</v>
      </c>
      <c r="C39" s="229"/>
      <c r="K39" s="60"/>
      <c r="L39" s="60"/>
    </row>
    <row r="40" spans="1:20" ht="12.75" customHeight="1" x14ac:dyDescent="0.2">
      <c r="B40" s="220" t="s">
        <v>74</v>
      </c>
      <c r="C40" s="220"/>
      <c r="K40" s="60"/>
      <c r="L40" s="60"/>
    </row>
    <row r="41" spans="1:20" x14ac:dyDescent="0.2">
      <c r="E41" s="2"/>
      <c r="F41" s="2"/>
      <c r="G41" s="2"/>
      <c r="H41" s="2"/>
      <c r="I41" s="2"/>
      <c r="J41" s="2"/>
      <c r="K41" s="2"/>
      <c r="L41" s="2"/>
      <c r="M41" s="2"/>
    </row>
    <row r="42" spans="1:20" x14ac:dyDescent="0.2">
      <c r="C42" s="45"/>
      <c r="K42" s="60"/>
      <c r="L42" s="60"/>
    </row>
    <row r="43" spans="1:20" x14ac:dyDescent="0.2">
      <c r="E43" s="2"/>
      <c r="F43" s="2"/>
      <c r="G43" s="2"/>
      <c r="H43" s="2"/>
      <c r="I43" s="2"/>
      <c r="J43" s="2"/>
      <c r="K43" s="2"/>
      <c r="L43" s="2"/>
      <c r="M43" s="2"/>
    </row>
    <row r="44" spans="1:20" x14ac:dyDescent="0.2">
      <c r="K44" s="60"/>
      <c r="L44" s="60"/>
    </row>
    <row r="45" spans="1:20" x14ac:dyDescent="0.2">
      <c r="K45" s="60"/>
      <c r="L45" s="60"/>
    </row>
    <row r="46" spans="1:20" x14ac:dyDescent="0.2">
      <c r="K46" s="60"/>
      <c r="L46" s="60"/>
    </row>
    <row r="47" spans="1:20" x14ac:dyDescent="0.2">
      <c r="K47" s="60"/>
      <c r="L47" s="60"/>
    </row>
    <row r="48" spans="1:20" x14ac:dyDescent="0.2">
      <c r="K48" s="60"/>
      <c r="L48" s="60"/>
    </row>
    <row r="49" spans="11:12" x14ac:dyDescent="0.2">
      <c r="K49" s="60"/>
      <c r="L49" s="60"/>
    </row>
    <row r="50" spans="11:12" x14ac:dyDescent="0.2">
      <c r="K50" s="60"/>
      <c r="L50" s="60"/>
    </row>
    <row r="51" spans="11:12" x14ac:dyDescent="0.2">
      <c r="K51" s="60"/>
      <c r="L51" s="60"/>
    </row>
    <row r="52" spans="11:12" x14ac:dyDescent="0.2">
      <c r="K52" s="60"/>
      <c r="L52" s="60"/>
    </row>
    <row r="53" spans="11:12" x14ac:dyDescent="0.2">
      <c r="K53" s="60"/>
      <c r="L53" s="60"/>
    </row>
    <row r="54" spans="11:12" x14ac:dyDescent="0.2">
      <c r="K54" s="60"/>
      <c r="L54" s="60"/>
    </row>
    <row r="55" spans="11:12" x14ac:dyDescent="0.2">
      <c r="K55" s="60"/>
      <c r="L55" s="60"/>
    </row>
    <row r="56" spans="11:12" x14ac:dyDescent="0.2">
      <c r="K56" s="60"/>
      <c r="L56" s="60"/>
    </row>
    <row r="57" spans="11:12" x14ac:dyDescent="0.2">
      <c r="K57" s="60"/>
      <c r="L57" s="60"/>
    </row>
    <row r="58" spans="11:12" x14ac:dyDescent="0.2">
      <c r="K58" s="60"/>
      <c r="L58" s="60"/>
    </row>
    <row r="59" spans="11:12" x14ac:dyDescent="0.2">
      <c r="K59" s="60"/>
      <c r="L59" s="60"/>
    </row>
    <row r="60" spans="11:12" x14ac:dyDescent="0.2">
      <c r="K60" s="60"/>
      <c r="L60" s="60"/>
    </row>
    <row r="61" spans="11:12" x14ac:dyDescent="0.2">
      <c r="K61" s="60"/>
      <c r="L61" s="60"/>
    </row>
    <row r="62" spans="11:12" x14ac:dyDescent="0.2">
      <c r="K62" s="60"/>
      <c r="L62" s="60"/>
    </row>
    <row r="63" spans="11:12" x14ac:dyDescent="0.2">
      <c r="K63" s="60"/>
      <c r="L63" s="60"/>
    </row>
    <row r="64" spans="11:12" x14ac:dyDescent="0.2">
      <c r="K64" s="60"/>
      <c r="L64" s="60"/>
    </row>
    <row r="65" spans="11:12" x14ac:dyDescent="0.2">
      <c r="K65" s="60"/>
      <c r="L65" s="60"/>
    </row>
    <row r="66" spans="11:12" x14ac:dyDescent="0.2">
      <c r="K66" s="60"/>
      <c r="L66" s="60"/>
    </row>
    <row r="67" spans="11:12" x14ac:dyDescent="0.2">
      <c r="K67" s="60"/>
      <c r="L67" s="60"/>
    </row>
    <row r="68" spans="11:12" x14ac:dyDescent="0.2">
      <c r="K68" s="60"/>
      <c r="L68" s="60"/>
    </row>
    <row r="69" spans="11:12" x14ac:dyDescent="0.2">
      <c r="K69" s="60"/>
      <c r="L69" s="60"/>
    </row>
    <row r="70" spans="11:12" x14ac:dyDescent="0.2">
      <c r="K70" s="60"/>
      <c r="L70" s="60"/>
    </row>
    <row r="71" spans="11:12" x14ac:dyDescent="0.2">
      <c r="K71" s="60"/>
      <c r="L71" s="60"/>
    </row>
    <row r="72" spans="11:12" x14ac:dyDescent="0.2">
      <c r="K72" s="60"/>
      <c r="L72" s="60"/>
    </row>
    <row r="73" spans="11:12" x14ac:dyDescent="0.2">
      <c r="K73" s="60"/>
      <c r="L73" s="60"/>
    </row>
    <row r="74" spans="11:12" x14ac:dyDescent="0.2">
      <c r="K74" s="60"/>
      <c r="L74" s="60"/>
    </row>
    <row r="75" spans="11:12" x14ac:dyDescent="0.2">
      <c r="K75" s="60"/>
      <c r="L75" s="60"/>
    </row>
    <row r="76" spans="11:12" x14ac:dyDescent="0.2">
      <c r="K76" s="60"/>
      <c r="L76" s="60"/>
    </row>
    <row r="77" spans="11:12" x14ac:dyDescent="0.2">
      <c r="K77" s="60"/>
      <c r="L77" s="60"/>
    </row>
    <row r="78" spans="11:12" x14ac:dyDescent="0.2">
      <c r="K78" s="60"/>
      <c r="L78" s="60"/>
    </row>
    <row r="79" spans="11:12" x14ac:dyDescent="0.2">
      <c r="K79" s="60"/>
      <c r="L79" s="60"/>
    </row>
    <row r="80" spans="11:12" x14ac:dyDescent="0.2">
      <c r="K80" s="60"/>
      <c r="L80" s="60"/>
    </row>
    <row r="81" spans="11:12" x14ac:dyDescent="0.2">
      <c r="K81" s="60"/>
      <c r="L81" s="60"/>
    </row>
    <row r="82" spans="11:12" x14ac:dyDescent="0.2">
      <c r="K82" s="60"/>
      <c r="L82" s="60"/>
    </row>
    <row r="83" spans="11:12" x14ac:dyDescent="0.2">
      <c r="K83" s="60"/>
      <c r="L83" s="60"/>
    </row>
    <row r="84" spans="11:12" x14ac:dyDescent="0.2">
      <c r="K84" s="60"/>
      <c r="L84" s="60"/>
    </row>
    <row r="85" spans="11:12" x14ac:dyDescent="0.2">
      <c r="K85" s="60"/>
      <c r="L85" s="60"/>
    </row>
    <row r="86" spans="11:12" x14ac:dyDescent="0.2">
      <c r="K86" s="60"/>
      <c r="L86" s="60"/>
    </row>
    <row r="87" spans="11:12" x14ac:dyDescent="0.2">
      <c r="K87" s="60"/>
      <c r="L87" s="60"/>
    </row>
    <row r="88" spans="11:12" x14ac:dyDescent="0.2">
      <c r="K88" s="60"/>
      <c r="L88" s="60"/>
    </row>
    <row r="89" spans="11:12" x14ac:dyDescent="0.2">
      <c r="K89" s="60"/>
      <c r="L89" s="60"/>
    </row>
    <row r="90" spans="11:12" x14ac:dyDescent="0.2">
      <c r="K90" s="60"/>
      <c r="L90" s="60"/>
    </row>
    <row r="91" spans="11:12" x14ac:dyDescent="0.2">
      <c r="K91" s="60"/>
      <c r="L91" s="60"/>
    </row>
    <row r="92" spans="11:12" x14ac:dyDescent="0.2">
      <c r="K92" s="60"/>
      <c r="L92" s="60"/>
    </row>
    <row r="93" spans="11:12" x14ac:dyDescent="0.2">
      <c r="K93" s="60"/>
      <c r="L93" s="60"/>
    </row>
    <row r="94" spans="11:12" x14ac:dyDescent="0.2">
      <c r="K94" s="60"/>
      <c r="L94" s="60"/>
    </row>
    <row r="95" spans="11:12" x14ac:dyDescent="0.2">
      <c r="K95" s="60"/>
      <c r="L95" s="60"/>
    </row>
    <row r="96" spans="11:12" x14ac:dyDescent="0.2">
      <c r="K96" s="60"/>
      <c r="L96" s="60"/>
    </row>
    <row r="97" spans="11:12" x14ac:dyDescent="0.2">
      <c r="K97" s="60"/>
      <c r="L97" s="60"/>
    </row>
    <row r="98" spans="11:12" x14ac:dyDescent="0.2">
      <c r="K98" s="60"/>
      <c r="L98" s="60"/>
    </row>
    <row r="99" spans="11:12" x14ac:dyDescent="0.2">
      <c r="K99" s="60"/>
      <c r="L99" s="60"/>
    </row>
    <row r="100" spans="11:12" x14ac:dyDescent="0.2">
      <c r="K100" s="60"/>
      <c r="L100" s="60"/>
    </row>
    <row r="101" spans="11:12" x14ac:dyDescent="0.2">
      <c r="K101" s="60"/>
      <c r="L101" s="60"/>
    </row>
    <row r="102" spans="11:12" x14ac:dyDescent="0.2">
      <c r="K102" s="60"/>
      <c r="L102" s="60"/>
    </row>
    <row r="103" spans="11:12" x14ac:dyDescent="0.2">
      <c r="K103" s="60"/>
      <c r="L103" s="60"/>
    </row>
    <row r="104" spans="11:12" x14ac:dyDescent="0.2">
      <c r="K104" s="60"/>
      <c r="L104" s="60"/>
    </row>
    <row r="105" spans="11:12" x14ac:dyDescent="0.2">
      <c r="K105" s="60"/>
      <c r="L105" s="60"/>
    </row>
    <row r="106" spans="11:12" x14ac:dyDescent="0.2">
      <c r="K106" s="60"/>
      <c r="L106" s="60"/>
    </row>
    <row r="107" spans="11:12" x14ac:dyDescent="0.2">
      <c r="K107" s="60"/>
      <c r="L107" s="60"/>
    </row>
    <row r="108" spans="11:12" x14ac:dyDescent="0.2">
      <c r="K108" s="60"/>
      <c r="L108" s="60"/>
    </row>
    <row r="109" spans="11:12" x14ac:dyDescent="0.2">
      <c r="K109" s="60"/>
      <c r="L109" s="60"/>
    </row>
    <row r="110" spans="11:12" x14ac:dyDescent="0.2">
      <c r="K110" s="60"/>
      <c r="L110" s="60"/>
    </row>
    <row r="111" spans="11:12" x14ac:dyDescent="0.2">
      <c r="K111" s="60"/>
      <c r="L111" s="60"/>
    </row>
    <row r="112" spans="11:12" x14ac:dyDescent="0.2">
      <c r="K112" s="60"/>
      <c r="L112" s="60"/>
    </row>
    <row r="113" spans="11:12" x14ac:dyDescent="0.2">
      <c r="K113" s="60"/>
      <c r="L113" s="60"/>
    </row>
    <row r="114" spans="11:12" x14ac:dyDescent="0.2">
      <c r="K114" s="60"/>
      <c r="L114" s="60"/>
    </row>
    <row r="115" spans="11:12" x14ac:dyDescent="0.2">
      <c r="K115" s="60"/>
      <c r="L115" s="60"/>
    </row>
    <row r="116" spans="11:12" x14ac:dyDescent="0.2">
      <c r="K116" s="60"/>
      <c r="L116" s="60"/>
    </row>
    <row r="117" spans="11:12" x14ac:dyDescent="0.2">
      <c r="K117" s="60"/>
      <c r="L117" s="60"/>
    </row>
    <row r="118" spans="11:12" x14ac:dyDescent="0.2">
      <c r="K118" s="60"/>
      <c r="L118" s="60"/>
    </row>
    <row r="119" spans="11:12" x14ac:dyDescent="0.2">
      <c r="K119" s="60"/>
      <c r="L119" s="60"/>
    </row>
    <row r="120" spans="11:12" x14ac:dyDescent="0.2">
      <c r="K120" s="60"/>
      <c r="L120" s="60"/>
    </row>
    <row r="121" spans="11:12" x14ac:dyDescent="0.2">
      <c r="K121" s="60"/>
      <c r="L121" s="60"/>
    </row>
    <row r="122" spans="11:12" x14ac:dyDescent="0.2">
      <c r="K122" s="60"/>
      <c r="L122" s="60"/>
    </row>
    <row r="123" spans="11:12" x14ac:dyDescent="0.2">
      <c r="K123" s="60"/>
      <c r="L123" s="60"/>
    </row>
    <row r="124" spans="11:12" x14ac:dyDescent="0.2">
      <c r="K124" s="60"/>
      <c r="L124" s="60"/>
    </row>
    <row r="125" spans="11:12" x14ac:dyDescent="0.2">
      <c r="K125" s="60"/>
      <c r="L125" s="60"/>
    </row>
    <row r="126" spans="11:12" x14ac:dyDescent="0.2">
      <c r="K126" s="60"/>
      <c r="L126" s="60"/>
    </row>
    <row r="127" spans="11:12" x14ac:dyDescent="0.2">
      <c r="K127" s="60"/>
      <c r="L127" s="60"/>
    </row>
    <row r="128" spans="11:12" x14ac:dyDescent="0.2">
      <c r="K128" s="60"/>
      <c r="L128" s="60"/>
    </row>
    <row r="129" spans="11:12" x14ac:dyDescent="0.2">
      <c r="K129" s="60"/>
      <c r="L129" s="60"/>
    </row>
    <row r="130" spans="11:12" x14ac:dyDescent="0.2">
      <c r="K130" s="60"/>
      <c r="L130" s="60"/>
    </row>
    <row r="131" spans="11:12" x14ac:dyDescent="0.2">
      <c r="K131" s="60"/>
      <c r="L131" s="60"/>
    </row>
    <row r="132" spans="11:12" x14ac:dyDescent="0.2">
      <c r="K132" s="60"/>
      <c r="L132" s="60"/>
    </row>
    <row r="133" spans="11:12" x14ac:dyDescent="0.2">
      <c r="K133" s="60"/>
      <c r="L133" s="60"/>
    </row>
    <row r="134" spans="11:12" x14ac:dyDescent="0.2">
      <c r="K134" s="60"/>
      <c r="L134" s="60"/>
    </row>
    <row r="135" spans="11:12" x14ac:dyDescent="0.2">
      <c r="K135" s="60"/>
      <c r="L135" s="60"/>
    </row>
    <row r="136" spans="11:12" x14ac:dyDescent="0.2">
      <c r="K136" s="60"/>
      <c r="L136" s="60"/>
    </row>
    <row r="137" spans="11:12" x14ac:dyDescent="0.2">
      <c r="K137" s="60"/>
      <c r="L137" s="60"/>
    </row>
    <row r="138" spans="11:12" x14ac:dyDescent="0.2">
      <c r="K138" s="60"/>
      <c r="L138" s="60"/>
    </row>
    <row r="139" spans="11:12" x14ac:dyDescent="0.2">
      <c r="K139" s="60"/>
      <c r="L139" s="60"/>
    </row>
    <row r="140" spans="11:12" x14ac:dyDescent="0.2">
      <c r="K140" s="60"/>
      <c r="L140" s="60"/>
    </row>
    <row r="141" spans="11:12" x14ac:dyDescent="0.2">
      <c r="K141" s="60"/>
      <c r="L141" s="60"/>
    </row>
    <row r="142" spans="11:12" x14ac:dyDescent="0.2">
      <c r="K142" s="60"/>
      <c r="L142" s="60"/>
    </row>
    <row r="143" spans="11:12" x14ac:dyDescent="0.2">
      <c r="K143" s="60"/>
      <c r="L143" s="60"/>
    </row>
    <row r="144" spans="11:12" x14ac:dyDescent="0.2">
      <c r="K144" s="60"/>
      <c r="L144" s="60"/>
    </row>
    <row r="145" spans="11:12" x14ac:dyDescent="0.2">
      <c r="K145" s="60"/>
      <c r="L145" s="60"/>
    </row>
    <row r="146" spans="11:12" x14ac:dyDescent="0.2">
      <c r="K146" s="60"/>
      <c r="L146" s="60"/>
    </row>
    <row r="147" spans="11:12" x14ac:dyDescent="0.2">
      <c r="K147" s="60"/>
      <c r="L147" s="60"/>
    </row>
    <row r="148" spans="11:12" x14ac:dyDescent="0.2">
      <c r="K148" s="60"/>
      <c r="L148" s="60"/>
    </row>
    <row r="149" spans="11:12" x14ac:dyDescent="0.2">
      <c r="K149" s="60"/>
      <c r="L149" s="60"/>
    </row>
    <row r="150" spans="11:12" x14ac:dyDescent="0.2">
      <c r="K150" s="60"/>
      <c r="L150" s="60"/>
    </row>
    <row r="151" spans="11:12" x14ac:dyDescent="0.2">
      <c r="K151" s="60"/>
      <c r="L151" s="60"/>
    </row>
    <row r="152" spans="11:12" x14ac:dyDescent="0.2">
      <c r="K152" s="60"/>
      <c r="L152" s="60"/>
    </row>
    <row r="153" spans="11:12" x14ac:dyDescent="0.2">
      <c r="K153" s="60"/>
      <c r="L153" s="60"/>
    </row>
    <row r="154" spans="11:12" x14ac:dyDescent="0.2">
      <c r="K154" s="60"/>
      <c r="L154" s="60"/>
    </row>
    <row r="155" spans="11:12" x14ac:dyDescent="0.2">
      <c r="K155" s="60"/>
      <c r="L155" s="60"/>
    </row>
    <row r="156" spans="11:12" x14ac:dyDescent="0.2">
      <c r="K156" s="60"/>
      <c r="L156" s="60"/>
    </row>
    <row r="157" spans="11:12" x14ac:dyDescent="0.2">
      <c r="K157" s="60"/>
      <c r="L157" s="60"/>
    </row>
    <row r="158" spans="11:12" x14ac:dyDescent="0.2">
      <c r="K158" s="60"/>
      <c r="L158" s="60"/>
    </row>
    <row r="159" spans="11:12" x14ac:dyDescent="0.2">
      <c r="K159" s="60"/>
      <c r="L159" s="60"/>
    </row>
    <row r="160" spans="11:12" x14ac:dyDescent="0.2">
      <c r="K160" s="60"/>
      <c r="L160" s="60"/>
    </row>
    <row r="161" spans="11:12" x14ac:dyDescent="0.2">
      <c r="K161" s="60"/>
      <c r="L161" s="60"/>
    </row>
    <row r="162" spans="11:12" x14ac:dyDescent="0.2">
      <c r="K162" s="60"/>
      <c r="L162" s="60"/>
    </row>
    <row r="163" spans="11:12" x14ac:dyDescent="0.2">
      <c r="K163" s="60"/>
      <c r="L163" s="60"/>
    </row>
    <row r="164" spans="11:12" x14ac:dyDescent="0.2">
      <c r="K164" s="60"/>
      <c r="L164" s="60"/>
    </row>
    <row r="165" spans="11:12" x14ac:dyDescent="0.2">
      <c r="K165" s="60"/>
      <c r="L165" s="60"/>
    </row>
    <row r="166" spans="11:12" x14ac:dyDescent="0.2">
      <c r="K166" s="60"/>
      <c r="L166" s="60"/>
    </row>
    <row r="167" spans="11:12" x14ac:dyDescent="0.2">
      <c r="K167" s="60"/>
      <c r="L167" s="60"/>
    </row>
    <row r="168" spans="11:12" x14ac:dyDescent="0.2">
      <c r="K168" s="60"/>
      <c r="L168" s="60"/>
    </row>
    <row r="169" spans="11:12" x14ac:dyDescent="0.2">
      <c r="K169" s="60"/>
      <c r="L169" s="60"/>
    </row>
    <row r="170" spans="11:12" x14ac:dyDescent="0.2">
      <c r="K170" s="60"/>
      <c r="L170" s="60"/>
    </row>
    <row r="171" spans="11:12" x14ac:dyDescent="0.2">
      <c r="K171" s="60"/>
      <c r="L171" s="60"/>
    </row>
    <row r="172" spans="11:12" x14ac:dyDescent="0.2">
      <c r="K172" s="60"/>
      <c r="L172" s="60"/>
    </row>
    <row r="173" spans="11:12" x14ac:dyDescent="0.2">
      <c r="K173" s="60"/>
      <c r="L173" s="60"/>
    </row>
    <row r="174" spans="11:12" x14ac:dyDescent="0.2">
      <c r="K174" s="60"/>
      <c r="L174" s="60"/>
    </row>
    <row r="175" spans="11:12" x14ac:dyDescent="0.2">
      <c r="K175" s="60"/>
      <c r="L175" s="60"/>
    </row>
    <row r="176" spans="11:12" x14ac:dyDescent="0.2">
      <c r="K176" s="60"/>
      <c r="L176" s="60"/>
    </row>
    <row r="177" spans="11:12" x14ac:dyDescent="0.2">
      <c r="K177" s="60"/>
      <c r="L177" s="60"/>
    </row>
    <row r="178" spans="11:12" x14ac:dyDescent="0.2">
      <c r="K178" s="60"/>
      <c r="L178" s="60"/>
    </row>
    <row r="179" spans="11:12" x14ac:dyDescent="0.2">
      <c r="K179" s="60"/>
      <c r="L179" s="60"/>
    </row>
    <row r="180" spans="11:12" x14ac:dyDescent="0.2">
      <c r="K180" s="60"/>
      <c r="L180" s="60"/>
    </row>
    <row r="181" spans="11:12" x14ac:dyDescent="0.2">
      <c r="K181" s="60"/>
      <c r="L181" s="60"/>
    </row>
    <row r="182" spans="11:12" x14ac:dyDescent="0.2">
      <c r="K182" s="60"/>
      <c r="L182" s="60"/>
    </row>
    <row r="183" spans="11:12" x14ac:dyDescent="0.2">
      <c r="K183" s="60"/>
      <c r="L183" s="60"/>
    </row>
    <row r="184" spans="11:12" x14ac:dyDescent="0.2">
      <c r="K184" s="60"/>
      <c r="L184" s="60"/>
    </row>
    <row r="185" spans="11:12" x14ac:dyDescent="0.2">
      <c r="K185" s="60"/>
      <c r="L185" s="60"/>
    </row>
    <row r="186" spans="11:12" x14ac:dyDescent="0.2">
      <c r="K186" s="60"/>
      <c r="L186" s="60"/>
    </row>
    <row r="187" spans="11:12" x14ac:dyDescent="0.2">
      <c r="K187" s="60"/>
      <c r="L187" s="60"/>
    </row>
    <row r="188" spans="11:12" x14ac:dyDescent="0.2">
      <c r="K188" s="60"/>
      <c r="L188" s="60"/>
    </row>
    <row r="189" spans="11:12" x14ac:dyDescent="0.2">
      <c r="K189" s="60"/>
      <c r="L189" s="60"/>
    </row>
    <row r="190" spans="11:12" x14ac:dyDescent="0.2">
      <c r="K190" s="60"/>
      <c r="L190" s="60"/>
    </row>
    <row r="191" spans="11:12" x14ac:dyDescent="0.2">
      <c r="K191" s="60"/>
      <c r="L191" s="60"/>
    </row>
    <row r="192" spans="11:12" x14ac:dyDescent="0.2">
      <c r="K192" s="60"/>
      <c r="L192" s="60"/>
    </row>
    <row r="193" spans="11:12" x14ac:dyDescent="0.2">
      <c r="K193" s="60"/>
      <c r="L193" s="60"/>
    </row>
    <row r="194" spans="11:12" x14ac:dyDescent="0.2">
      <c r="K194" s="60"/>
      <c r="L194" s="60"/>
    </row>
    <row r="195" spans="11:12" x14ac:dyDescent="0.2">
      <c r="K195" s="60"/>
      <c r="L195" s="60"/>
    </row>
    <row r="196" spans="11:12" x14ac:dyDescent="0.2">
      <c r="K196" s="60"/>
      <c r="L196" s="60"/>
    </row>
    <row r="197" spans="11:12" x14ac:dyDescent="0.2">
      <c r="K197" s="60"/>
      <c r="L197" s="60"/>
    </row>
    <row r="198" spans="11:12" x14ac:dyDescent="0.2">
      <c r="K198" s="60"/>
      <c r="L198" s="60"/>
    </row>
    <row r="199" spans="11:12" x14ac:dyDescent="0.2">
      <c r="K199" s="60"/>
      <c r="L199" s="60"/>
    </row>
    <row r="200" spans="11:12" x14ac:dyDescent="0.2">
      <c r="K200" s="60"/>
      <c r="L200" s="60"/>
    </row>
    <row r="201" spans="11:12" x14ac:dyDescent="0.2">
      <c r="K201" s="60"/>
      <c r="L201" s="60"/>
    </row>
    <row r="202" spans="11:12" x14ac:dyDescent="0.2">
      <c r="K202" s="60"/>
      <c r="L202" s="60"/>
    </row>
    <row r="203" spans="11:12" x14ac:dyDescent="0.2">
      <c r="K203" s="60"/>
      <c r="L203" s="60"/>
    </row>
    <row r="204" spans="11:12" x14ac:dyDescent="0.2">
      <c r="K204" s="60"/>
      <c r="L204" s="60"/>
    </row>
    <row r="205" spans="11:12" x14ac:dyDescent="0.2">
      <c r="K205" s="60"/>
      <c r="L205" s="60"/>
    </row>
    <row r="206" spans="11:12" x14ac:dyDescent="0.2">
      <c r="K206" s="60"/>
      <c r="L206" s="60"/>
    </row>
    <row r="207" spans="11:12" x14ac:dyDescent="0.2">
      <c r="K207" s="60"/>
      <c r="L207" s="60"/>
    </row>
    <row r="208" spans="11:12" x14ac:dyDescent="0.2">
      <c r="K208" s="60"/>
      <c r="L208" s="60"/>
    </row>
    <row r="209" spans="11:12" x14ac:dyDescent="0.2">
      <c r="K209" s="60"/>
      <c r="L209" s="60"/>
    </row>
    <row r="210" spans="11:12" x14ac:dyDescent="0.2">
      <c r="K210" s="60"/>
      <c r="L210" s="60"/>
    </row>
    <row r="211" spans="11:12" x14ac:dyDescent="0.2">
      <c r="K211" s="60"/>
      <c r="L211" s="60"/>
    </row>
    <row r="212" spans="11:12" x14ac:dyDescent="0.2">
      <c r="K212" s="60"/>
      <c r="L212" s="60"/>
    </row>
    <row r="213" spans="11:12" x14ac:dyDescent="0.2">
      <c r="K213" s="60"/>
      <c r="L213" s="60"/>
    </row>
    <row r="214" spans="11:12" x14ac:dyDescent="0.2">
      <c r="K214" s="60"/>
      <c r="L214" s="60"/>
    </row>
    <row r="215" spans="11:12" x14ac:dyDescent="0.2">
      <c r="K215" s="60"/>
      <c r="L215" s="60"/>
    </row>
    <row r="216" spans="11:12" x14ac:dyDescent="0.2">
      <c r="K216" s="60"/>
      <c r="L216" s="60"/>
    </row>
    <row r="217" spans="11:12" x14ac:dyDescent="0.2">
      <c r="K217" s="60"/>
      <c r="L217" s="60"/>
    </row>
    <row r="218" spans="11:12" x14ac:dyDescent="0.2">
      <c r="K218" s="60"/>
      <c r="L218" s="60"/>
    </row>
    <row r="219" spans="11:12" x14ac:dyDescent="0.2">
      <c r="K219" s="60"/>
      <c r="L219" s="60"/>
    </row>
    <row r="220" spans="11:12" x14ac:dyDescent="0.2">
      <c r="K220" s="60"/>
      <c r="L220" s="60"/>
    </row>
    <row r="221" spans="11:12" x14ac:dyDescent="0.2">
      <c r="K221" s="60"/>
      <c r="L221" s="60"/>
    </row>
    <row r="222" spans="11:12" x14ac:dyDescent="0.2">
      <c r="K222" s="60"/>
      <c r="L222" s="60"/>
    </row>
    <row r="223" spans="11:12" x14ac:dyDescent="0.2">
      <c r="K223" s="60"/>
      <c r="L223" s="60"/>
    </row>
    <row r="224" spans="11:12" x14ac:dyDescent="0.2">
      <c r="K224" s="60"/>
      <c r="L224" s="60"/>
    </row>
    <row r="225" spans="11:12" x14ac:dyDescent="0.2">
      <c r="K225" s="60"/>
      <c r="L225" s="60"/>
    </row>
    <row r="226" spans="11:12" x14ac:dyDescent="0.2">
      <c r="K226" s="60"/>
      <c r="L226" s="60"/>
    </row>
    <row r="227" spans="11:12" x14ac:dyDescent="0.2">
      <c r="K227" s="60"/>
      <c r="L227" s="60"/>
    </row>
    <row r="228" spans="11:12" x14ac:dyDescent="0.2">
      <c r="K228" s="60"/>
      <c r="L228" s="60"/>
    </row>
    <row r="229" spans="11:12" x14ac:dyDescent="0.2">
      <c r="K229" s="60"/>
      <c r="L229" s="60"/>
    </row>
    <row r="230" spans="11:12" x14ac:dyDescent="0.2">
      <c r="K230" s="60"/>
      <c r="L230" s="60"/>
    </row>
    <row r="231" spans="11:12" x14ac:dyDescent="0.2">
      <c r="K231" s="60"/>
      <c r="L231" s="60"/>
    </row>
    <row r="232" spans="11:12" x14ac:dyDescent="0.2">
      <c r="K232" s="60"/>
      <c r="L232" s="60"/>
    </row>
    <row r="233" spans="11:12" x14ac:dyDescent="0.2">
      <c r="K233" s="60"/>
      <c r="L233" s="60"/>
    </row>
    <row r="234" spans="11:12" x14ac:dyDescent="0.2">
      <c r="K234" s="60"/>
      <c r="L234" s="60"/>
    </row>
    <row r="235" spans="11:12" x14ac:dyDescent="0.2">
      <c r="K235" s="60"/>
      <c r="L235" s="60"/>
    </row>
    <row r="236" spans="11:12" x14ac:dyDescent="0.2">
      <c r="K236" s="60"/>
      <c r="L236" s="60"/>
    </row>
    <row r="237" spans="11:12" x14ac:dyDescent="0.2">
      <c r="K237" s="60"/>
      <c r="L237" s="60"/>
    </row>
    <row r="238" spans="11:12" x14ac:dyDescent="0.2">
      <c r="K238" s="60"/>
      <c r="L238" s="60"/>
    </row>
    <row r="239" spans="11:12" x14ac:dyDescent="0.2">
      <c r="K239" s="60"/>
      <c r="L239" s="60"/>
    </row>
    <row r="240" spans="11:12" x14ac:dyDescent="0.2">
      <c r="K240" s="60"/>
      <c r="L240" s="60"/>
    </row>
    <row r="241" spans="11:12" x14ac:dyDescent="0.2">
      <c r="K241" s="60"/>
      <c r="L241" s="60"/>
    </row>
    <row r="242" spans="11:12" x14ac:dyDescent="0.2">
      <c r="K242" s="60"/>
      <c r="L242" s="60"/>
    </row>
    <row r="243" spans="11:12" x14ac:dyDescent="0.2">
      <c r="K243" s="60"/>
      <c r="L243" s="60"/>
    </row>
    <row r="244" spans="11:12" x14ac:dyDescent="0.2">
      <c r="K244" s="60"/>
      <c r="L244" s="60"/>
    </row>
    <row r="245" spans="11:12" x14ac:dyDescent="0.2">
      <c r="K245" s="60"/>
      <c r="L245" s="60"/>
    </row>
    <row r="246" spans="11:12" x14ac:dyDescent="0.2">
      <c r="K246" s="60"/>
      <c r="L246" s="60"/>
    </row>
    <row r="247" spans="11:12" x14ac:dyDescent="0.2">
      <c r="K247" s="60"/>
      <c r="L247" s="60"/>
    </row>
    <row r="248" spans="11:12" x14ac:dyDescent="0.2">
      <c r="K248" s="60"/>
      <c r="L248" s="60"/>
    </row>
    <row r="249" spans="11:12" x14ac:dyDescent="0.2">
      <c r="K249" s="60"/>
      <c r="L249" s="60"/>
    </row>
    <row r="250" spans="11:12" x14ac:dyDescent="0.2">
      <c r="K250" s="60"/>
      <c r="L250" s="60"/>
    </row>
    <row r="251" spans="11:12" x14ac:dyDescent="0.2">
      <c r="K251" s="60"/>
      <c r="L251" s="60"/>
    </row>
    <row r="252" spans="11:12" x14ac:dyDescent="0.2">
      <c r="K252" s="60"/>
      <c r="L252" s="60"/>
    </row>
    <row r="253" spans="11:12" x14ac:dyDescent="0.2">
      <c r="K253" s="60"/>
      <c r="L253" s="60"/>
    </row>
    <row r="254" spans="11:12" x14ac:dyDescent="0.2">
      <c r="K254" s="60"/>
      <c r="L254" s="60"/>
    </row>
    <row r="255" spans="11:12" x14ac:dyDescent="0.2">
      <c r="K255" s="60"/>
      <c r="L255" s="60"/>
    </row>
    <row r="256" spans="11:12" x14ac:dyDescent="0.2">
      <c r="K256" s="60"/>
      <c r="L256" s="60"/>
    </row>
    <row r="257" spans="11:12" x14ac:dyDescent="0.2">
      <c r="K257" s="60"/>
      <c r="L257" s="60"/>
    </row>
    <row r="258" spans="11:12" x14ac:dyDescent="0.2">
      <c r="K258" s="60"/>
      <c r="L258" s="60"/>
    </row>
    <row r="259" spans="11:12" x14ac:dyDescent="0.2">
      <c r="K259" s="60"/>
      <c r="L259" s="60"/>
    </row>
    <row r="260" spans="11:12" x14ac:dyDescent="0.2">
      <c r="K260" s="60"/>
      <c r="L260" s="60"/>
    </row>
    <row r="261" spans="11:12" x14ac:dyDescent="0.2">
      <c r="K261" s="60"/>
      <c r="L261" s="60"/>
    </row>
    <row r="262" spans="11:12" x14ac:dyDescent="0.2">
      <c r="K262" s="60"/>
      <c r="L262" s="60"/>
    </row>
    <row r="263" spans="11:12" x14ac:dyDescent="0.2">
      <c r="K263" s="60"/>
      <c r="L263" s="60"/>
    </row>
    <row r="264" spans="11:12" x14ac:dyDescent="0.2">
      <c r="K264" s="60"/>
      <c r="L264" s="60"/>
    </row>
    <row r="265" spans="11:12" x14ac:dyDescent="0.2">
      <c r="K265" s="60"/>
      <c r="L265" s="60"/>
    </row>
    <row r="266" spans="11:12" x14ac:dyDescent="0.2">
      <c r="K266" s="60"/>
      <c r="L266" s="60"/>
    </row>
    <row r="267" spans="11:12" x14ac:dyDescent="0.2">
      <c r="K267" s="60"/>
      <c r="L267" s="60"/>
    </row>
    <row r="268" spans="11:12" x14ac:dyDescent="0.2">
      <c r="K268" s="60"/>
      <c r="L268" s="60"/>
    </row>
    <row r="269" spans="11:12" x14ac:dyDescent="0.2">
      <c r="K269" s="60"/>
      <c r="L269" s="60"/>
    </row>
    <row r="270" spans="11:12" x14ac:dyDescent="0.2">
      <c r="K270" s="60"/>
      <c r="L270" s="60"/>
    </row>
    <row r="271" spans="11:12" x14ac:dyDescent="0.2">
      <c r="K271" s="60"/>
      <c r="L271" s="60"/>
    </row>
    <row r="272" spans="11:12" x14ac:dyDescent="0.2">
      <c r="K272" s="60"/>
      <c r="L272" s="60"/>
    </row>
    <row r="273" spans="11:12" x14ac:dyDescent="0.2">
      <c r="K273" s="60"/>
      <c r="L273" s="60"/>
    </row>
    <row r="274" spans="11:12" x14ac:dyDescent="0.2">
      <c r="K274" s="60"/>
      <c r="L274" s="60"/>
    </row>
    <row r="275" spans="11:12" x14ac:dyDescent="0.2">
      <c r="K275" s="60"/>
      <c r="L275" s="60"/>
    </row>
    <row r="276" spans="11:12" x14ac:dyDescent="0.2">
      <c r="K276" s="60"/>
      <c r="L276" s="60"/>
    </row>
    <row r="277" spans="11:12" x14ac:dyDescent="0.2">
      <c r="K277" s="60"/>
      <c r="L277" s="60"/>
    </row>
    <row r="278" spans="11:12" x14ac:dyDescent="0.2">
      <c r="K278" s="60"/>
      <c r="L278" s="60"/>
    </row>
    <row r="279" spans="11:12" x14ac:dyDescent="0.2">
      <c r="K279" s="60"/>
      <c r="L279" s="60"/>
    </row>
    <row r="280" spans="11:12" x14ac:dyDescent="0.2">
      <c r="K280" s="60"/>
      <c r="L280" s="60"/>
    </row>
    <row r="281" spans="11:12" x14ac:dyDescent="0.2">
      <c r="K281" s="60"/>
      <c r="L281" s="60"/>
    </row>
    <row r="282" spans="11:12" x14ac:dyDescent="0.2">
      <c r="K282" s="60"/>
      <c r="L282" s="60"/>
    </row>
    <row r="283" spans="11:12" x14ac:dyDescent="0.2">
      <c r="K283" s="60"/>
      <c r="L283" s="60"/>
    </row>
    <row r="284" spans="11:12" x14ac:dyDescent="0.2">
      <c r="K284" s="60"/>
      <c r="L284" s="60"/>
    </row>
    <row r="285" spans="11:12" x14ac:dyDescent="0.2">
      <c r="K285" s="60"/>
      <c r="L285" s="60"/>
    </row>
    <row r="286" spans="11:12" x14ac:dyDescent="0.2">
      <c r="K286" s="60"/>
      <c r="L286" s="60"/>
    </row>
    <row r="287" spans="11:12" x14ac:dyDescent="0.2">
      <c r="K287" s="60"/>
      <c r="L287" s="60"/>
    </row>
    <row r="288" spans="11:12" x14ac:dyDescent="0.2">
      <c r="K288" s="60"/>
      <c r="L288" s="60"/>
    </row>
    <row r="289" spans="11:12" x14ac:dyDescent="0.2">
      <c r="K289" s="60"/>
      <c r="L289" s="60"/>
    </row>
    <row r="290" spans="11:12" x14ac:dyDescent="0.2">
      <c r="K290" s="60"/>
      <c r="L290" s="60"/>
    </row>
    <row r="291" spans="11:12" x14ac:dyDescent="0.2">
      <c r="K291" s="60"/>
      <c r="L291" s="60"/>
    </row>
    <row r="292" spans="11:12" x14ac:dyDescent="0.2">
      <c r="K292" s="60"/>
      <c r="L292" s="60"/>
    </row>
    <row r="293" spans="11:12" x14ac:dyDescent="0.2">
      <c r="K293" s="60"/>
      <c r="L293" s="60"/>
    </row>
    <row r="294" spans="11:12" x14ac:dyDescent="0.2">
      <c r="K294" s="60"/>
      <c r="L294" s="60"/>
    </row>
    <row r="295" spans="11:12" x14ac:dyDescent="0.2">
      <c r="K295" s="60"/>
      <c r="L295" s="60"/>
    </row>
    <row r="296" spans="11:12" x14ac:dyDescent="0.2">
      <c r="K296" s="60"/>
      <c r="L296" s="60"/>
    </row>
    <row r="297" spans="11:12" x14ac:dyDescent="0.2">
      <c r="K297" s="60"/>
      <c r="L297" s="60"/>
    </row>
    <row r="298" spans="11:12" x14ac:dyDescent="0.2">
      <c r="K298" s="60"/>
      <c r="L298" s="60"/>
    </row>
    <row r="299" spans="11:12" x14ac:dyDescent="0.2">
      <c r="K299" s="60"/>
      <c r="L299" s="60"/>
    </row>
    <row r="300" spans="11:12" x14ac:dyDescent="0.2">
      <c r="K300" s="60"/>
      <c r="L300" s="60"/>
    </row>
    <row r="301" spans="11:12" x14ac:dyDescent="0.2">
      <c r="K301" s="60"/>
      <c r="L301" s="60"/>
    </row>
    <row r="302" spans="11:12" x14ac:dyDescent="0.2">
      <c r="K302" s="60"/>
      <c r="L302" s="60"/>
    </row>
    <row r="303" spans="11:12" x14ac:dyDescent="0.2">
      <c r="K303" s="60"/>
      <c r="L303" s="60"/>
    </row>
    <row r="304" spans="11:12" x14ac:dyDescent="0.2">
      <c r="K304" s="60"/>
      <c r="L304" s="60"/>
    </row>
    <row r="305" spans="11:12" x14ac:dyDescent="0.2">
      <c r="K305" s="60"/>
      <c r="L305" s="60"/>
    </row>
    <row r="306" spans="11:12" x14ac:dyDescent="0.2">
      <c r="K306" s="60"/>
      <c r="L306" s="60"/>
    </row>
    <row r="307" spans="11:12" x14ac:dyDescent="0.2">
      <c r="K307" s="60"/>
      <c r="L307" s="60"/>
    </row>
    <row r="308" spans="11:12" x14ac:dyDescent="0.2">
      <c r="K308" s="60"/>
      <c r="L308" s="60"/>
    </row>
    <row r="309" spans="11:12" x14ac:dyDescent="0.2">
      <c r="K309" s="60"/>
      <c r="L309" s="60"/>
    </row>
    <row r="310" spans="11:12" x14ac:dyDescent="0.2">
      <c r="K310" s="60"/>
      <c r="L310" s="60"/>
    </row>
    <row r="311" spans="11:12" x14ac:dyDescent="0.2">
      <c r="K311" s="60"/>
      <c r="L311" s="60"/>
    </row>
    <row r="312" spans="11:12" x14ac:dyDescent="0.2">
      <c r="K312" s="60"/>
      <c r="L312" s="60"/>
    </row>
    <row r="313" spans="11:12" x14ac:dyDescent="0.2">
      <c r="K313" s="60"/>
      <c r="L313" s="60"/>
    </row>
    <row r="314" spans="11:12" x14ac:dyDescent="0.2">
      <c r="K314" s="60"/>
      <c r="L314" s="60"/>
    </row>
    <row r="315" spans="11:12" x14ac:dyDescent="0.2">
      <c r="K315" s="60"/>
      <c r="L315" s="60"/>
    </row>
    <row r="316" spans="11:12" x14ac:dyDescent="0.2">
      <c r="K316" s="60"/>
      <c r="L316" s="60"/>
    </row>
    <row r="317" spans="11:12" x14ac:dyDescent="0.2">
      <c r="K317" s="60"/>
      <c r="L317" s="60"/>
    </row>
    <row r="318" spans="11:12" x14ac:dyDescent="0.2">
      <c r="K318" s="60"/>
      <c r="L318" s="60"/>
    </row>
    <row r="319" spans="11:12" x14ac:dyDescent="0.2">
      <c r="K319" s="60"/>
      <c r="L319" s="60"/>
    </row>
    <row r="320" spans="11:12" x14ac:dyDescent="0.2">
      <c r="K320" s="60"/>
      <c r="L320" s="60"/>
    </row>
    <row r="321" spans="11:12" x14ac:dyDescent="0.2">
      <c r="K321" s="60"/>
      <c r="L321" s="60"/>
    </row>
    <row r="322" spans="11:12" x14ac:dyDescent="0.2">
      <c r="K322" s="60"/>
      <c r="L322" s="60"/>
    </row>
    <row r="323" spans="11:12" x14ac:dyDescent="0.2">
      <c r="K323" s="60"/>
      <c r="L323" s="60"/>
    </row>
    <row r="324" spans="11:12" x14ac:dyDescent="0.2">
      <c r="K324" s="60"/>
      <c r="L324" s="60"/>
    </row>
    <row r="325" spans="11:12" x14ac:dyDescent="0.2">
      <c r="K325" s="60"/>
      <c r="L325" s="60"/>
    </row>
    <row r="326" spans="11:12" x14ac:dyDescent="0.2">
      <c r="K326" s="60"/>
      <c r="L326" s="60"/>
    </row>
    <row r="327" spans="11:12" x14ac:dyDescent="0.2">
      <c r="K327" s="60"/>
      <c r="L327" s="60"/>
    </row>
    <row r="328" spans="11:12" x14ac:dyDescent="0.2">
      <c r="K328" s="60"/>
      <c r="L328" s="60"/>
    </row>
    <row r="329" spans="11:12" x14ac:dyDescent="0.2">
      <c r="K329" s="60"/>
      <c r="L329" s="60"/>
    </row>
    <row r="330" spans="11:12" x14ac:dyDescent="0.2">
      <c r="K330" s="60"/>
      <c r="L330" s="60"/>
    </row>
    <row r="331" spans="11:12" x14ac:dyDescent="0.2">
      <c r="K331" s="60"/>
      <c r="L331" s="60"/>
    </row>
    <row r="332" spans="11:12" x14ac:dyDescent="0.2">
      <c r="K332" s="60"/>
      <c r="L332" s="60"/>
    </row>
    <row r="333" spans="11:12" x14ac:dyDescent="0.2">
      <c r="K333" s="60"/>
      <c r="L333" s="60"/>
    </row>
    <row r="334" spans="11:12" x14ac:dyDescent="0.2">
      <c r="K334" s="60"/>
      <c r="L334" s="60"/>
    </row>
    <row r="335" spans="11:12" x14ac:dyDescent="0.2">
      <c r="K335" s="60"/>
      <c r="L335" s="60"/>
    </row>
    <row r="336" spans="11:12" x14ac:dyDescent="0.2">
      <c r="K336" s="60"/>
      <c r="L336" s="60"/>
    </row>
    <row r="337" spans="11:12" x14ac:dyDescent="0.2">
      <c r="K337" s="60"/>
      <c r="L337" s="60"/>
    </row>
    <row r="338" spans="11:12" x14ac:dyDescent="0.2">
      <c r="K338" s="60"/>
      <c r="L338" s="60"/>
    </row>
    <row r="339" spans="11:12" x14ac:dyDescent="0.2">
      <c r="K339" s="60"/>
      <c r="L339" s="60"/>
    </row>
    <row r="340" spans="11:12" x14ac:dyDescent="0.2">
      <c r="K340" s="60"/>
      <c r="L340" s="60"/>
    </row>
    <row r="341" spans="11:12" x14ac:dyDescent="0.2">
      <c r="K341" s="60"/>
      <c r="L341" s="60"/>
    </row>
    <row r="342" spans="11:12" x14ac:dyDescent="0.2">
      <c r="K342" s="60"/>
      <c r="L342" s="60"/>
    </row>
    <row r="343" spans="11:12" x14ac:dyDescent="0.2">
      <c r="K343" s="60"/>
      <c r="L343" s="60"/>
    </row>
    <row r="344" spans="11:12" x14ac:dyDescent="0.2">
      <c r="K344" s="60"/>
      <c r="L344" s="60"/>
    </row>
    <row r="345" spans="11:12" x14ac:dyDescent="0.2">
      <c r="K345" s="60"/>
      <c r="L345" s="60"/>
    </row>
    <row r="346" spans="11:12" x14ac:dyDescent="0.2">
      <c r="K346" s="60"/>
      <c r="L346" s="60"/>
    </row>
    <row r="347" spans="11:12" x14ac:dyDescent="0.2">
      <c r="K347" s="60"/>
      <c r="L347" s="60"/>
    </row>
    <row r="348" spans="11:12" x14ac:dyDescent="0.2">
      <c r="K348" s="60"/>
      <c r="L348" s="60"/>
    </row>
    <row r="349" spans="11:12" x14ac:dyDescent="0.2">
      <c r="K349" s="60"/>
      <c r="L349" s="60"/>
    </row>
    <row r="350" spans="11:12" x14ac:dyDescent="0.2">
      <c r="K350" s="60"/>
      <c r="L350" s="60"/>
    </row>
    <row r="351" spans="11:12" x14ac:dyDescent="0.2">
      <c r="K351" s="60"/>
      <c r="L351" s="60"/>
    </row>
    <row r="352" spans="11:12" x14ac:dyDescent="0.2">
      <c r="K352" s="60"/>
      <c r="L352" s="60"/>
    </row>
    <row r="353" spans="11:12" x14ac:dyDescent="0.2">
      <c r="K353" s="60"/>
      <c r="L353" s="60"/>
    </row>
    <row r="354" spans="11:12" x14ac:dyDescent="0.2">
      <c r="K354" s="60"/>
      <c r="L354" s="60"/>
    </row>
    <row r="355" spans="11:12" x14ac:dyDescent="0.2">
      <c r="K355" s="60"/>
      <c r="L355" s="60"/>
    </row>
    <row r="356" spans="11:12" x14ac:dyDescent="0.2">
      <c r="K356" s="60"/>
      <c r="L356" s="60"/>
    </row>
    <row r="357" spans="11:12" x14ac:dyDescent="0.2">
      <c r="K357" s="60"/>
      <c r="L357" s="60"/>
    </row>
    <row r="358" spans="11:12" x14ac:dyDescent="0.2">
      <c r="K358" s="60"/>
      <c r="L358" s="60"/>
    </row>
    <row r="359" spans="11:12" x14ac:dyDescent="0.2">
      <c r="K359" s="60"/>
      <c r="L359" s="60"/>
    </row>
    <row r="360" spans="11:12" x14ac:dyDescent="0.2">
      <c r="K360" s="60"/>
      <c r="L360" s="60"/>
    </row>
    <row r="361" spans="11:12" x14ac:dyDescent="0.2">
      <c r="K361" s="60"/>
      <c r="L361" s="60"/>
    </row>
    <row r="362" spans="11:12" x14ac:dyDescent="0.2">
      <c r="K362" s="60"/>
      <c r="L362" s="60"/>
    </row>
    <row r="363" spans="11:12" x14ac:dyDescent="0.2">
      <c r="K363" s="60"/>
      <c r="L363" s="60"/>
    </row>
    <row r="364" spans="11:12" x14ac:dyDescent="0.2">
      <c r="K364" s="60"/>
      <c r="L364" s="60"/>
    </row>
    <row r="365" spans="11:12" x14ac:dyDescent="0.2">
      <c r="K365" s="60"/>
      <c r="L365" s="60"/>
    </row>
    <row r="366" spans="11:12" x14ac:dyDescent="0.2">
      <c r="K366" s="60"/>
      <c r="L366" s="60"/>
    </row>
    <row r="367" spans="11:12" x14ac:dyDescent="0.2">
      <c r="K367" s="60"/>
      <c r="L367" s="60"/>
    </row>
    <row r="368" spans="11:12" x14ac:dyDescent="0.2">
      <c r="K368" s="60"/>
      <c r="L368" s="60"/>
    </row>
    <row r="369" spans="11:12" x14ac:dyDescent="0.2">
      <c r="K369" s="60"/>
      <c r="L369" s="60"/>
    </row>
    <row r="370" spans="11:12" x14ac:dyDescent="0.2">
      <c r="K370" s="60"/>
      <c r="L370" s="60"/>
    </row>
    <row r="371" spans="11:12" x14ac:dyDescent="0.2">
      <c r="K371" s="60"/>
      <c r="L371" s="60"/>
    </row>
    <row r="372" spans="11:12" x14ac:dyDescent="0.2">
      <c r="K372" s="60"/>
      <c r="L372" s="60"/>
    </row>
    <row r="373" spans="11:12" x14ac:dyDescent="0.2">
      <c r="K373" s="60"/>
      <c r="L373" s="60"/>
    </row>
    <row r="374" spans="11:12" x14ac:dyDescent="0.2">
      <c r="K374" s="60"/>
      <c r="L374" s="60"/>
    </row>
    <row r="375" spans="11:12" x14ac:dyDescent="0.2">
      <c r="K375" s="60"/>
      <c r="L375" s="60"/>
    </row>
    <row r="376" spans="11:12" x14ac:dyDescent="0.2">
      <c r="K376" s="60"/>
      <c r="L376" s="60"/>
    </row>
    <row r="377" spans="11:12" x14ac:dyDescent="0.2">
      <c r="K377" s="60"/>
      <c r="L377" s="60"/>
    </row>
    <row r="378" spans="11:12" x14ac:dyDescent="0.2">
      <c r="K378" s="60"/>
      <c r="L378" s="60"/>
    </row>
    <row r="379" spans="11:12" x14ac:dyDescent="0.2">
      <c r="K379" s="60"/>
      <c r="L379" s="60"/>
    </row>
    <row r="380" spans="11:12" x14ac:dyDescent="0.2">
      <c r="K380" s="60"/>
      <c r="L380" s="60"/>
    </row>
    <row r="381" spans="11:12" x14ac:dyDescent="0.2">
      <c r="K381" s="60"/>
      <c r="L381" s="60"/>
    </row>
    <row r="382" spans="11:12" x14ac:dyDescent="0.2">
      <c r="K382" s="60"/>
      <c r="L382" s="60"/>
    </row>
    <row r="383" spans="11:12" x14ac:dyDescent="0.2">
      <c r="K383" s="60"/>
      <c r="L383" s="60"/>
    </row>
    <row r="384" spans="11:12" x14ac:dyDescent="0.2">
      <c r="K384" s="60"/>
      <c r="L384" s="60"/>
    </row>
    <row r="385" spans="11:12" x14ac:dyDescent="0.2">
      <c r="K385" s="60"/>
      <c r="L385" s="60"/>
    </row>
    <row r="386" spans="11:12" x14ac:dyDescent="0.2">
      <c r="K386" s="60"/>
      <c r="L386" s="60"/>
    </row>
    <row r="387" spans="11:12" x14ac:dyDescent="0.2">
      <c r="K387" s="60"/>
      <c r="L387" s="60"/>
    </row>
    <row r="388" spans="11:12" x14ac:dyDescent="0.2">
      <c r="K388" s="60"/>
      <c r="L388" s="60"/>
    </row>
    <row r="389" spans="11:12" x14ac:dyDescent="0.2">
      <c r="K389" s="60"/>
      <c r="L389" s="60"/>
    </row>
    <row r="390" spans="11:12" x14ac:dyDescent="0.2">
      <c r="K390" s="60"/>
      <c r="L390" s="60"/>
    </row>
    <row r="391" spans="11:12" x14ac:dyDescent="0.2">
      <c r="K391" s="60"/>
      <c r="L391" s="60"/>
    </row>
    <row r="392" spans="11:12" x14ac:dyDescent="0.2">
      <c r="K392" s="60"/>
      <c r="L392" s="60"/>
    </row>
    <row r="393" spans="11:12" x14ac:dyDescent="0.2">
      <c r="K393" s="60"/>
      <c r="L393" s="60"/>
    </row>
    <row r="394" spans="11:12" x14ac:dyDescent="0.2">
      <c r="K394" s="60"/>
      <c r="L394" s="60"/>
    </row>
    <row r="395" spans="11:12" x14ac:dyDescent="0.2">
      <c r="K395" s="60"/>
      <c r="L395" s="60"/>
    </row>
    <row r="396" spans="11:12" x14ac:dyDescent="0.2">
      <c r="K396" s="60"/>
      <c r="L396" s="60"/>
    </row>
    <row r="397" spans="11:12" x14ac:dyDescent="0.2">
      <c r="K397" s="60"/>
      <c r="L397" s="60"/>
    </row>
    <row r="398" spans="11:12" x14ac:dyDescent="0.2">
      <c r="K398" s="60"/>
      <c r="L398" s="60"/>
    </row>
    <row r="399" spans="11:12" x14ac:dyDescent="0.2">
      <c r="K399" s="60"/>
      <c r="L399" s="60"/>
    </row>
    <row r="400" spans="11:12" x14ac:dyDescent="0.2">
      <c r="K400" s="60"/>
      <c r="L400" s="60"/>
    </row>
    <row r="401" spans="11:12" x14ac:dyDescent="0.2">
      <c r="K401" s="60"/>
      <c r="L401" s="60"/>
    </row>
    <row r="402" spans="11:12" x14ac:dyDescent="0.2">
      <c r="K402" s="60"/>
      <c r="L402" s="60"/>
    </row>
    <row r="403" spans="11:12" x14ac:dyDescent="0.2">
      <c r="K403" s="60"/>
      <c r="L403" s="60"/>
    </row>
    <row r="404" spans="11:12" x14ac:dyDescent="0.2">
      <c r="K404" s="60"/>
      <c r="L404" s="60"/>
    </row>
    <row r="405" spans="11:12" x14ac:dyDescent="0.2">
      <c r="K405" s="60"/>
      <c r="L405" s="60"/>
    </row>
    <row r="406" spans="11:12" x14ac:dyDescent="0.2">
      <c r="K406" s="60"/>
      <c r="L406" s="60"/>
    </row>
    <row r="407" spans="11:12" x14ac:dyDescent="0.2">
      <c r="K407" s="60"/>
      <c r="L407" s="60"/>
    </row>
    <row r="408" spans="11:12" x14ac:dyDescent="0.2">
      <c r="K408" s="60"/>
      <c r="L408" s="60"/>
    </row>
    <row r="409" spans="11:12" x14ac:dyDescent="0.2">
      <c r="K409" s="60"/>
      <c r="L409" s="60"/>
    </row>
    <row r="410" spans="11:12" x14ac:dyDescent="0.2">
      <c r="K410" s="60"/>
      <c r="L410" s="60"/>
    </row>
    <row r="411" spans="11:12" x14ac:dyDescent="0.2">
      <c r="K411" s="60"/>
      <c r="L411" s="60"/>
    </row>
    <row r="412" spans="11:12" x14ac:dyDescent="0.2">
      <c r="K412" s="60"/>
      <c r="L412" s="60"/>
    </row>
    <row r="413" spans="11:12" x14ac:dyDescent="0.2">
      <c r="K413" s="60"/>
      <c r="L413" s="60"/>
    </row>
    <row r="414" spans="11:12" x14ac:dyDescent="0.2">
      <c r="K414" s="60"/>
      <c r="L414" s="60"/>
    </row>
    <row r="415" spans="11:12" x14ac:dyDescent="0.2">
      <c r="K415" s="60"/>
      <c r="L415" s="60"/>
    </row>
    <row r="416" spans="11:12" x14ac:dyDescent="0.2">
      <c r="K416" s="60"/>
      <c r="L416" s="60"/>
    </row>
    <row r="417" spans="11:12" x14ac:dyDescent="0.2">
      <c r="K417" s="60"/>
      <c r="L417" s="60"/>
    </row>
    <row r="418" spans="11:12" x14ac:dyDescent="0.2">
      <c r="K418" s="60"/>
      <c r="L418" s="60"/>
    </row>
    <row r="419" spans="11:12" x14ac:dyDescent="0.2">
      <c r="K419" s="60"/>
      <c r="L419" s="60"/>
    </row>
    <row r="420" spans="11:12" x14ac:dyDescent="0.2">
      <c r="K420" s="60"/>
      <c r="L420" s="60"/>
    </row>
    <row r="421" spans="11:12" x14ac:dyDescent="0.2">
      <c r="K421" s="60"/>
      <c r="L421" s="60"/>
    </row>
    <row r="422" spans="11:12" x14ac:dyDescent="0.2">
      <c r="K422" s="60"/>
      <c r="L422" s="60"/>
    </row>
    <row r="423" spans="11:12" x14ac:dyDescent="0.2">
      <c r="K423" s="60"/>
      <c r="L423" s="60"/>
    </row>
    <row r="424" spans="11:12" x14ac:dyDescent="0.2">
      <c r="K424" s="60"/>
      <c r="L424" s="60"/>
    </row>
    <row r="425" spans="11:12" x14ac:dyDescent="0.2">
      <c r="K425" s="60"/>
      <c r="L425" s="60"/>
    </row>
    <row r="426" spans="11:12" x14ac:dyDescent="0.2">
      <c r="K426" s="60"/>
      <c r="L426" s="60"/>
    </row>
    <row r="427" spans="11:12" x14ac:dyDescent="0.2">
      <c r="K427" s="60"/>
      <c r="L427" s="60"/>
    </row>
    <row r="428" spans="11:12" x14ac:dyDescent="0.2">
      <c r="K428" s="60"/>
      <c r="L428" s="60"/>
    </row>
    <row r="429" spans="11:12" x14ac:dyDescent="0.2">
      <c r="K429" s="60"/>
      <c r="L429" s="60"/>
    </row>
    <row r="430" spans="11:12" x14ac:dyDescent="0.2">
      <c r="K430" s="60"/>
      <c r="L430" s="60"/>
    </row>
    <row r="431" spans="11:12" x14ac:dyDescent="0.2">
      <c r="K431" s="60"/>
      <c r="L431" s="60"/>
    </row>
    <row r="432" spans="11:12" x14ac:dyDescent="0.2">
      <c r="K432" s="60"/>
      <c r="L432" s="60"/>
    </row>
    <row r="433" spans="11:12" x14ac:dyDescent="0.2">
      <c r="K433" s="60"/>
      <c r="L433" s="60"/>
    </row>
    <row r="434" spans="11:12" x14ac:dyDescent="0.2">
      <c r="K434" s="60"/>
      <c r="L434" s="60"/>
    </row>
    <row r="435" spans="11:12" x14ac:dyDescent="0.2">
      <c r="K435" s="60"/>
      <c r="L435" s="60"/>
    </row>
    <row r="436" spans="11:12" x14ac:dyDescent="0.2">
      <c r="K436" s="60"/>
      <c r="L436" s="60"/>
    </row>
    <row r="437" spans="11:12" x14ac:dyDescent="0.2">
      <c r="K437" s="60"/>
      <c r="L437" s="60"/>
    </row>
    <row r="438" spans="11:12" x14ac:dyDescent="0.2">
      <c r="K438" s="60"/>
      <c r="L438" s="60"/>
    </row>
    <row r="439" spans="11:12" x14ac:dyDescent="0.2">
      <c r="K439" s="60"/>
      <c r="L439" s="60"/>
    </row>
    <row r="440" spans="11:12" x14ac:dyDescent="0.2">
      <c r="K440" s="60"/>
      <c r="L440" s="60"/>
    </row>
    <row r="441" spans="11:12" x14ac:dyDescent="0.2">
      <c r="K441" s="60"/>
      <c r="L441" s="60"/>
    </row>
    <row r="442" spans="11:12" x14ac:dyDescent="0.2">
      <c r="K442" s="60"/>
      <c r="L442" s="60"/>
    </row>
    <row r="443" spans="11:12" x14ac:dyDescent="0.2">
      <c r="K443" s="60"/>
      <c r="L443" s="60"/>
    </row>
    <row r="444" spans="11:12" x14ac:dyDescent="0.2">
      <c r="K444" s="60"/>
      <c r="L444" s="60"/>
    </row>
    <row r="445" spans="11:12" x14ac:dyDescent="0.2">
      <c r="K445" s="60"/>
      <c r="L445" s="60"/>
    </row>
    <row r="446" spans="11:12" x14ac:dyDescent="0.2">
      <c r="K446" s="60"/>
      <c r="L446" s="60"/>
    </row>
    <row r="447" spans="11:12" x14ac:dyDescent="0.2">
      <c r="K447" s="60"/>
      <c r="L447" s="60"/>
    </row>
    <row r="448" spans="11:12" x14ac:dyDescent="0.2">
      <c r="K448" s="60"/>
      <c r="L448" s="60"/>
    </row>
    <row r="449" spans="11:12" x14ac:dyDescent="0.2">
      <c r="K449" s="60"/>
      <c r="L449" s="60"/>
    </row>
    <row r="450" spans="11:12" x14ac:dyDescent="0.2">
      <c r="K450" s="60"/>
      <c r="L450" s="60"/>
    </row>
    <row r="451" spans="11:12" x14ac:dyDescent="0.2">
      <c r="K451" s="60"/>
      <c r="L451" s="60"/>
    </row>
    <row r="452" spans="11:12" x14ac:dyDescent="0.2">
      <c r="K452" s="60"/>
      <c r="L452" s="60"/>
    </row>
    <row r="453" spans="11:12" x14ac:dyDescent="0.2">
      <c r="K453" s="60"/>
      <c r="L453" s="60"/>
    </row>
    <row r="454" spans="11:12" x14ac:dyDescent="0.2">
      <c r="K454" s="60"/>
      <c r="L454" s="60"/>
    </row>
    <row r="455" spans="11:12" x14ac:dyDescent="0.2">
      <c r="K455" s="60"/>
      <c r="L455" s="60"/>
    </row>
    <row r="456" spans="11:12" x14ac:dyDescent="0.2">
      <c r="K456" s="60"/>
      <c r="L456" s="60"/>
    </row>
    <row r="457" spans="11:12" x14ac:dyDescent="0.2">
      <c r="K457" s="60"/>
      <c r="L457" s="60"/>
    </row>
    <row r="458" spans="11:12" x14ac:dyDescent="0.2">
      <c r="K458" s="60"/>
      <c r="L458" s="60"/>
    </row>
    <row r="459" spans="11:12" x14ac:dyDescent="0.2">
      <c r="K459" s="60"/>
      <c r="L459" s="60"/>
    </row>
    <row r="460" spans="11:12" x14ac:dyDescent="0.2">
      <c r="K460" s="60"/>
      <c r="L460" s="60"/>
    </row>
    <row r="461" spans="11:12" x14ac:dyDescent="0.2">
      <c r="K461" s="60"/>
      <c r="L461" s="60"/>
    </row>
    <row r="462" spans="11:12" x14ac:dyDescent="0.2">
      <c r="K462" s="60"/>
      <c r="L462" s="60"/>
    </row>
    <row r="463" spans="11:12" x14ac:dyDescent="0.2">
      <c r="K463" s="60"/>
      <c r="L463" s="60"/>
    </row>
    <row r="464" spans="11:12" x14ac:dyDescent="0.2">
      <c r="K464" s="60"/>
      <c r="L464" s="60"/>
    </row>
    <row r="465" spans="11:12" x14ac:dyDescent="0.2">
      <c r="K465" s="60"/>
      <c r="L465" s="60"/>
    </row>
    <row r="466" spans="11:12" x14ac:dyDescent="0.2">
      <c r="K466" s="60"/>
      <c r="L466" s="60"/>
    </row>
    <row r="467" spans="11:12" x14ac:dyDescent="0.2">
      <c r="K467" s="60"/>
      <c r="L467" s="60"/>
    </row>
    <row r="468" spans="11:12" x14ac:dyDescent="0.2">
      <c r="K468" s="60"/>
      <c r="L468" s="60"/>
    </row>
    <row r="469" spans="11:12" x14ac:dyDescent="0.2">
      <c r="K469" s="60"/>
      <c r="L469" s="60"/>
    </row>
    <row r="470" spans="11:12" x14ac:dyDescent="0.2">
      <c r="K470" s="60"/>
      <c r="L470" s="60"/>
    </row>
    <row r="471" spans="11:12" x14ac:dyDescent="0.2">
      <c r="K471" s="60"/>
      <c r="L471" s="60"/>
    </row>
    <row r="472" spans="11:12" x14ac:dyDescent="0.2">
      <c r="K472" s="60"/>
      <c r="L472" s="60"/>
    </row>
    <row r="473" spans="11:12" x14ac:dyDescent="0.2">
      <c r="K473" s="60"/>
      <c r="L473" s="60"/>
    </row>
    <row r="474" spans="11:12" x14ac:dyDescent="0.2">
      <c r="K474" s="60"/>
      <c r="L474" s="60"/>
    </row>
    <row r="475" spans="11:12" x14ac:dyDescent="0.2">
      <c r="K475" s="60"/>
      <c r="L475" s="60"/>
    </row>
    <row r="476" spans="11:12" x14ac:dyDescent="0.2">
      <c r="K476" s="60"/>
      <c r="L476" s="60"/>
    </row>
    <row r="477" spans="11:12" x14ac:dyDescent="0.2">
      <c r="K477" s="60"/>
      <c r="L477" s="60"/>
    </row>
    <row r="478" spans="11:12" x14ac:dyDescent="0.2">
      <c r="K478" s="60"/>
      <c r="L478" s="60"/>
    </row>
    <row r="479" spans="11:12" x14ac:dyDescent="0.2">
      <c r="K479" s="60"/>
      <c r="L479" s="60"/>
    </row>
    <row r="480" spans="11:12" x14ac:dyDescent="0.2">
      <c r="K480" s="60"/>
      <c r="L480" s="60"/>
    </row>
    <row r="481" spans="11:12" x14ac:dyDescent="0.2">
      <c r="K481" s="60"/>
      <c r="L481" s="60"/>
    </row>
    <row r="482" spans="11:12" x14ac:dyDescent="0.2">
      <c r="K482" s="60"/>
      <c r="L482" s="60"/>
    </row>
    <row r="483" spans="11:12" x14ac:dyDescent="0.2">
      <c r="K483" s="60"/>
      <c r="L483" s="60"/>
    </row>
    <row r="484" spans="11:12" x14ac:dyDescent="0.2">
      <c r="K484" s="60"/>
      <c r="L484" s="60"/>
    </row>
    <row r="485" spans="11:12" x14ac:dyDescent="0.2">
      <c r="K485" s="60"/>
      <c r="L485" s="60"/>
    </row>
    <row r="486" spans="11:12" x14ac:dyDescent="0.2">
      <c r="K486" s="60"/>
      <c r="L486" s="60"/>
    </row>
    <row r="487" spans="11:12" x14ac:dyDescent="0.2">
      <c r="K487" s="60"/>
      <c r="L487" s="60"/>
    </row>
    <row r="488" spans="11:12" x14ac:dyDescent="0.2">
      <c r="K488" s="60"/>
      <c r="L488" s="60"/>
    </row>
    <row r="489" spans="11:12" x14ac:dyDescent="0.2">
      <c r="K489" s="60"/>
      <c r="L489" s="60"/>
    </row>
    <row r="490" spans="11:12" x14ac:dyDescent="0.2">
      <c r="K490" s="60"/>
      <c r="L490" s="60"/>
    </row>
    <row r="491" spans="11:12" x14ac:dyDescent="0.2">
      <c r="K491" s="60"/>
      <c r="L491" s="60"/>
    </row>
    <row r="492" spans="11:12" x14ac:dyDescent="0.2">
      <c r="K492" s="60"/>
      <c r="L492" s="60"/>
    </row>
    <row r="493" spans="11:12" x14ac:dyDescent="0.2">
      <c r="K493" s="60"/>
      <c r="L493" s="60"/>
    </row>
    <row r="494" spans="11:12" x14ac:dyDescent="0.2">
      <c r="K494" s="60"/>
      <c r="L494" s="60"/>
    </row>
    <row r="495" spans="11:12" x14ac:dyDescent="0.2">
      <c r="K495" s="60"/>
      <c r="L495" s="60"/>
    </row>
    <row r="496" spans="11:12" x14ac:dyDescent="0.2">
      <c r="K496" s="60"/>
      <c r="L496" s="60"/>
    </row>
    <row r="497" spans="11:12" x14ac:dyDescent="0.2">
      <c r="K497" s="60"/>
      <c r="L497" s="60"/>
    </row>
    <row r="498" spans="11:12" x14ac:dyDescent="0.2">
      <c r="K498" s="60"/>
      <c r="L498" s="60"/>
    </row>
    <row r="499" spans="11:12" x14ac:dyDescent="0.2">
      <c r="K499" s="60"/>
      <c r="L499" s="60"/>
    </row>
    <row r="500" spans="11:12" x14ac:dyDescent="0.2">
      <c r="K500" s="60"/>
      <c r="L500" s="60"/>
    </row>
    <row r="501" spans="11:12" x14ac:dyDescent="0.2">
      <c r="K501" s="60"/>
      <c r="L501" s="60"/>
    </row>
    <row r="502" spans="11:12" x14ac:dyDescent="0.2">
      <c r="K502" s="60"/>
      <c r="L502" s="60"/>
    </row>
    <row r="503" spans="11:12" x14ac:dyDescent="0.2">
      <c r="K503" s="60"/>
      <c r="L503" s="60"/>
    </row>
    <row r="504" spans="11:12" x14ac:dyDescent="0.2">
      <c r="K504" s="60"/>
      <c r="L504" s="60"/>
    </row>
    <row r="505" spans="11:12" x14ac:dyDescent="0.2">
      <c r="K505" s="60"/>
      <c r="L505" s="60"/>
    </row>
    <row r="506" spans="11:12" x14ac:dyDescent="0.2">
      <c r="K506" s="60"/>
      <c r="L506" s="60"/>
    </row>
    <row r="507" spans="11:12" x14ac:dyDescent="0.2">
      <c r="K507" s="60"/>
      <c r="L507" s="60"/>
    </row>
    <row r="508" spans="11:12" x14ac:dyDescent="0.2">
      <c r="K508" s="60"/>
      <c r="L508" s="60"/>
    </row>
    <row r="509" spans="11:12" x14ac:dyDescent="0.2">
      <c r="K509" s="60"/>
      <c r="L509" s="60"/>
    </row>
    <row r="510" spans="11:12" x14ac:dyDescent="0.2">
      <c r="K510" s="60"/>
      <c r="L510" s="60"/>
    </row>
    <row r="511" spans="11:12" x14ac:dyDescent="0.2">
      <c r="K511" s="60"/>
      <c r="L511" s="60"/>
    </row>
    <row r="512" spans="11:12" x14ac:dyDescent="0.2">
      <c r="K512" s="60"/>
      <c r="L512" s="60"/>
    </row>
    <row r="513" spans="11:12" x14ac:dyDescent="0.2">
      <c r="K513" s="60"/>
      <c r="L513" s="60"/>
    </row>
    <row r="514" spans="11:12" x14ac:dyDescent="0.2">
      <c r="K514" s="60"/>
      <c r="L514" s="60"/>
    </row>
    <row r="515" spans="11:12" x14ac:dyDescent="0.2">
      <c r="K515" s="60"/>
      <c r="L515" s="60"/>
    </row>
    <row r="516" spans="11:12" x14ac:dyDescent="0.2">
      <c r="K516" s="60"/>
      <c r="L516" s="60"/>
    </row>
    <row r="517" spans="11:12" x14ac:dyDescent="0.2">
      <c r="K517" s="60"/>
      <c r="L517" s="60"/>
    </row>
    <row r="518" spans="11:12" x14ac:dyDescent="0.2">
      <c r="K518" s="60"/>
      <c r="L518" s="60"/>
    </row>
    <row r="519" spans="11:12" x14ac:dyDescent="0.2">
      <c r="K519" s="60"/>
      <c r="L519" s="60"/>
    </row>
    <row r="520" spans="11:12" x14ac:dyDescent="0.2">
      <c r="K520" s="60"/>
      <c r="L520" s="60"/>
    </row>
    <row r="521" spans="11:12" x14ac:dyDescent="0.2">
      <c r="K521" s="60"/>
      <c r="L521" s="60"/>
    </row>
    <row r="522" spans="11:12" x14ac:dyDescent="0.2">
      <c r="K522" s="60"/>
      <c r="L522" s="60"/>
    </row>
    <row r="523" spans="11:12" x14ac:dyDescent="0.2">
      <c r="K523" s="60"/>
      <c r="L523" s="60"/>
    </row>
    <row r="524" spans="11:12" x14ac:dyDescent="0.2">
      <c r="K524" s="60"/>
      <c r="L524" s="60"/>
    </row>
    <row r="525" spans="11:12" x14ac:dyDescent="0.2">
      <c r="K525" s="60"/>
      <c r="L525" s="60"/>
    </row>
    <row r="526" spans="11:12" x14ac:dyDescent="0.2">
      <c r="K526" s="60"/>
      <c r="L526" s="60"/>
    </row>
    <row r="527" spans="11:12" x14ac:dyDescent="0.2">
      <c r="K527" s="60"/>
      <c r="L527" s="60"/>
    </row>
    <row r="528" spans="11:12" x14ac:dyDescent="0.2">
      <c r="K528" s="60"/>
      <c r="L528" s="60"/>
    </row>
    <row r="529" spans="11:12" x14ac:dyDescent="0.2">
      <c r="K529" s="60"/>
      <c r="L529" s="60"/>
    </row>
    <row r="530" spans="11:12" x14ac:dyDescent="0.2">
      <c r="K530" s="60"/>
      <c r="L530" s="60"/>
    </row>
    <row r="531" spans="11:12" x14ac:dyDescent="0.2">
      <c r="K531" s="60"/>
      <c r="L531" s="60"/>
    </row>
    <row r="532" spans="11:12" x14ac:dyDescent="0.2">
      <c r="K532" s="60"/>
      <c r="L532" s="60"/>
    </row>
    <row r="533" spans="11:12" x14ac:dyDescent="0.2">
      <c r="K533" s="60"/>
      <c r="L533" s="60"/>
    </row>
    <row r="534" spans="11:12" x14ac:dyDescent="0.2">
      <c r="K534" s="60"/>
      <c r="L534" s="60"/>
    </row>
    <row r="535" spans="11:12" x14ac:dyDescent="0.2">
      <c r="K535" s="60"/>
      <c r="L535" s="60"/>
    </row>
    <row r="536" spans="11:12" x14ac:dyDescent="0.2">
      <c r="K536" s="60"/>
      <c r="L536" s="60"/>
    </row>
    <row r="537" spans="11:12" x14ac:dyDescent="0.2">
      <c r="K537" s="60"/>
      <c r="L537" s="60"/>
    </row>
    <row r="538" spans="11:12" x14ac:dyDescent="0.2">
      <c r="K538" s="60"/>
      <c r="L538" s="60"/>
    </row>
    <row r="539" spans="11:12" x14ac:dyDescent="0.2">
      <c r="K539" s="60"/>
      <c r="L539" s="60"/>
    </row>
    <row r="540" spans="11:12" x14ac:dyDescent="0.2">
      <c r="K540" s="60"/>
      <c r="L540" s="60"/>
    </row>
    <row r="541" spans="11:12" x14ac:dyDescent="0.2">
      <c r="K541" s="60"/>
      <c r="L541" s="60"/>
    </row>
    <row r="542" spans="11:12" x14ac:dyDescent="0.2">
      <c r="K542" s="60"/>
      <c r="L542" s="60"/>
    </row>
    <row r="543" spans="11:12" x14ac:dyDescent="0.2">
      <c r="K543" s="60"/>
      <c r="L543" s="60"/>
    </row>
    <row r="544" spans="11:12" x14ac:dyDescent="0.2">
      <c r="K544" s="60"/>
      <c r="L544" s="60"/>
    </row>
    <row r="545" spans="11:12" x14ac:dyDescent="0.2">
      <c r="K545" s="60"/>
      <c r="L545" s="60"/>
    </row>
    <row r="546" spans="11:12" x14ac:dyDescent="0.2">
      <c r="K546" s="60"/>
      <c r="L546" s="60"/>
    </row>
    <row r="547" spans="11:12" x14ac:dyDescent="0.2">
      <c r="K547" s="60"/>
      <c r="L547" s="60"/>
    </row>
    <row r="548" spans="11:12" x14ac:dyDescent="0.2">
      <c r="K548" s="60"/>
      <c r="L548" s="60"/>
    </row>
    <row r="549" spans="11:12" x14ac:dyDescent="0.2">
      <c r="K549" s="60"/>
      <c r="L549" s="60"/>
    </row>
    <row r="550" spans="11:12" x14ac:dyDescent="0.2">
      <c r="K550" s="60"/>
      <c r="L550" s="60"/>
    </row>
    <row r="551" spans="11:12" x14ac:dyDescent="0.2">
      <c r="K551" s="60"/>
      <c r="L551" s="60"/>
    </row>
    <row r="552" spans="11:12" x14ac:dyDescent="0.2">
      <c r="K552" s="60"/>
      <c r="L552" s="60"/>
    </row>
    <row r="553" spans="11:12" x14ac:dyDescent="0.2">
      <c r="K553" s="60"/>
      <c r="L553" s="60"/>
    </row>
    <row r="554" spans="11:12" x14ac:dyDescent="0.2">
      <c r="K554" s="60"/>
      <c r="L554" s="60"/>
    </row>
    <row r="555" spans="11:12" x14ac:dyDescent="0.2">
      <c r="K555" s="60"/>
      <c r="L555" s="60"/>
    </row>
    <row r="556" spans="11:12" x14ac:dyDescent="0.2">
      <c r="K556" s="60"/>
      <c r="L556" s="60"/>
    </row>
    <row r="557" spans="11:12" x14ac:dyDescent="0.2">
      <c r="K557" s="60"/>
      <c r="L557" s="60"/>
    </row>
    <row r="558" spans="11:12" x14ac:dyDescent="0.2">
      <c r="K558" s="60"/>
      <c r="L558" s="60"/>
    </row>
    <row r="559" spans="11:12" x14ac:dyDescent="0.2">
      <c r="K559" s="60"/>
      <c r="L559" s="60"/>
    </row>
    <row r="560" spans="11:12" x14ac:dyDescent="0.2">
      <c r="K560" s="60"/>
      <c r="L560" s="60"/>
    </row>
    <row r="561" spans="11:12" x14ac:dyDescent="0.2">
      <c r="K561" s="60"/>
      <c r="L561" s="60"/>
    </row>
    <row r="562" spans="11:12" x14ac:dyDescent="0.2">
      <c r="K562" s="60"/>
      <c r="L562" s="60"/>
    </row>
    <row r="563" spans="11:12" x14ac:dyDescent="0.2">
      <c r="K563" s="60"/>
      <c r="L563" s="60"/>
    </row>
    <row r="564" spans="11:12" x14ac:dyDescent="0.2">
      <c r="K564" s="60"/>
      <c r="L564" s="60"/>
    </row>
    <row r="565" spans="11:12" x14ac:dyDescent="0.2">
      <c r="K565" s="60"/>
      <c r="L565" s="60"/>
    </row>
    <row r="566" spans="11:12" x14ac:dyDescent="0.2">
      <c r="K566" s="60"/>
      <c r="L566" s="60"/>
    </row>
    <row r="567" spans="11:12" x14ac:dyDescent="0.2">
      <c r="K567" s="60"/>
      <c r="L567" s="60"/>
    </row>
    <row r="568" spans="11:12" x14ac:dyDescent="0.2">
      <c r="K568" s="60"/>
      <c r="L568" s="60"/>
    </row>
    <row r="569" spans="11:12" x14ac:dyDescent="0.2">
      <c r="K569" s="60"/>
      <c r="L569" s="60"/>
    </row>
    <row r="570" spans="11:12" x14ac:dyDescent="0.2">
      <c r="K570" s="60"/>
      <c r="L570" s="60"/>
    </row>
    <row r="571" spans="11:12" x14ac:dyDescent="0.2">
      <c r="K571" s="60"/>
      <c r="L571" s="60"/>
    </row>
    <row r="572" spans="11:12" x14ac:dyDescent="0.2">
      <c r="K572" s="60"/>
      <c r="L572" s="60"/>
    </row>
    <row r="573" spans="11:12" x14ac:dyDescent="0.2">
      <c r="K573" s="60"/>
      <c r="L573" s="60"/>
    </row>
    <row r="574" spans="11:12" x14ac:dyDescent="0.2">
      <c r="K574" s="60"/>
      <c r="L574" s="60"/>
    </row>
    <row r="575" spans="11:12" x14ac:dyDescent="0.2">
      <c r="K575" s="60"/>
      <c r="L575" s="60"/>
    </row>
    <row r="576" spans="11:12" x14ac:dyDescent="0.2">
      <c r="K576" s="60"/>
      <c r="L576" s="60"/>
    </row>
    <row r="577" spans="11:12" x14ac:dyDescent="0.2">
      <c r="K577" s="60"/>
      <c r="L577" s="60"/>
    </row>
    <row r="578" spans="11:12" x14ac:dyDescent="0.2">
      <c r="K578" s="60"/>
      <c r="L578" s="60"/>
    </row>
    <row r="579" spans="11:12" x14ac:dyDescent="0.2">
      <c r="K579" s="60"/>
      <c r="L579" s="60"/>
    </row>
    <row r="580" spans="11:12" x14ac:dyDescent="0.2">
      <c r="K580" s="60"/>
      <c r="L580" s="60"/>
    </row>
    <row r="581" spans="11:12" x14ac:dyDescent="0.2">
      <c r="K581" s="60"/>
      <c r="L581" s="60"/>
    </row>
    <row r="582" spans="11:12" x14ac:dyDescent="0.2">
      <c r="K582" s="60"/>
      <c r="L582" s="60"/>
    </row>
    <row r="583" spans="11:12" x14ac:dyDescent="0.2">
      <c r="K583" s="60"/>
      <c r="L583" s="60"/>
    </row>
    <row r="584" spans="11:12" x14ac:dyDescent="0.2">
      <c r="K584" s="60"/>
      <c r="L584" s="60"/>
    </row>
    <row r="585" spans="11:12" x14ac:dyDescent="0.2">
      <c r="K585" s="60"/>
      <c r="L585" s="60"/>
    </row>
    <row r="586" spans="11:12" x14ac:dyDescent="0.2">
      <c r="K586" s="60"/>
      <c r="L586" s="60"/>
    </row>
    <row r="587" spans="11:12" x14ac:dyDescent="0.2">
      <c r="K587" s="60"/>
      <c r="L587" s="60"/>
    </row>
    <row r="588" spans="11:12" x14ac:dyDescent="0.2">
      <c r="K588" s="60"/>
      <c r="L588" s="60"/>
    </row>
    <row r="589" spans="11:12" x14ac:dyDescent="0.2">
      <c r="K589" s="60"/>
      <c r="L589" s="60"/>
    </row>
    <row r="590" spans="11:12" x14ac:dyDescent="0.2">
      <c r="K590" s="60"/>
      <c r="L590" s="60"/>
    </row>
    <row r="591" spans="11:12" x14ac:dyDescent="0.2">
      <c r="K591" s="60"/>
      <c r="L591" s="60"/>
    </row>
    <row r="592" spans="11:12" x14ac:dyDescent="0.2">
      <c r="K592" s="60"/>
      <c r="L592" s="60"/>
    </row>
    <row r="593" spans="11:12" x14ac:dyDescent="0.2">
      <c r="K593" s="60"/>
      <c r="L593" s="60"/>
    </row>
    <row r="594" spans="11:12" x14ac:dyDescent="0.2">
      <c r="K594" s="60"/>
      <c r="L594" s="60"/>
    </row>
    <row r="595" spans="11:12" x14ac:dyDescent="0.2">
      <c r="K595" s="60"/>
      <c r="L595" s="60"/>
    </row>
    <row r="596" spans="11:12" x14ac:dyDescent="0.2">
      <c r="K596" s="60"/>
      <c r="L596" s="60"/>
    </row>
    <row r="597" spans="11:12" x14ac:dyDescent="0.2">
      <c r="K597" s="60"/>
      <c r="L597" s="60"/>
    </row>
    <row r="598" spans="11:12" x14ac:dyDescent="0.2">
      <c r="K598" s="60"/>
      <c r="L598" s="60"/>
    </row>
    <row r="599" spans="11:12" x14ac:dyDescent="0.2">
      <c r="K599" s="60"/>
      <c r="L599" s="60"/>
    </row>
    <row r="600" spans="11:12" x14ac:dyDescent="0.2">
      <c r="K600" s="60"/>
      <c r="L600" s="60"/>
    </row>
    <row r="601" spans="11:12" x14ac:dyDescent="0.2">
      <c r="K601" s="60"/>
      <c r="L601" s="60"/>
    </row>
    <row r="602" spans="11:12" x14ac:dyDescent="0.2">
      <c r="K602" s="60"/>
      <c r="L602" s="60"/>
    </row>
    <row r="603" spans="11:12" x14ac:dyDescent="0.2">
      <c r="K603" s="60"/>
      <c r="L603" s="60"/>
    </row>
    <row r="604" spans="11:12" x14ac:dyDescent="0.2">
      <c r="K604" s="60"/>
      <c r="L604" s="60"/>
    </row>
    <row r="605" spans="11:12" x14ac:dyDescent="0.2">
      <c r="K605" s="60"/>
      <c r="L605" s="60"/>
    </row>
    <row r="606" spans="11:12" x14ac:dyDescent="0.2">
      <c r="K606" s="60"/>
      <c r="L606" s="60"/>
    </row>
    <row r="607" spans="11:12" x14ac:dyDescent="0.2">
      <c r="K607" s="60"/>
      <c r="L607" s="60"/>
    </row>
    <row r="608" spans="11:12" x14ac:dyDescent="0.2">
      <c r="K608" s="60"/>
      <c r="L608" s="60"/>
    </row>
    <row r="609" spans="11:12" x14ac:dyDescent="0.2">
      <c r="K609" s="60"/>
      <c r="L609" s="60"/>
    </row>
    <row r="610" spans="11:12" x14ac:dyDescent="0.2">
      <c r="K610" s="60"/>
      <c r="L610" s="60"/>
    </row>
    <row r="611" spans="11:12" x14ac:dyDescent="0.2">
      <c r="K611" s="60"/>
      <c r="L611" s="60"/>
    </row>
    <row r="612" spans="11:12" x14ac:dyDescent="0.2">
      <c r="K612" s="60"/>
      <c r="L612" s="60"/>
    </row>
    <row r="613" spans="11:12" x14ac:dyDescent="0.2">
      <c r="K613" s="60"/>
      <c r="L613" s="60"/>
    </row>
    <row r="614" spans="11:12" x14ac:dyDescent="0.2">
      <c r="K614" s="60"/>
      <c r="L614" s="60"/>
    </row>
    <row r="615" spans="11:12" x14ac:dyDescent="0.2">
      <c r="K615" s="60"/>
      <c r="L615" s="60"/>
    </row>
    <row r="616" spans="11:12" x14ac:dyDescent="0.2">
      <c r="K616" s="60"/>
      <c r="L616" s="60"/>
    </row>
    <row r="617" spans="11:12" x14ac:dyDescent="0.2">
      <c r="K617" s="60"/>
      <c r="L617" s="60"/>
    </row>
    <row r="618" spans="11:12" x14ac:dyDescent="0.2">
      <c r="K618" s="60"/>
      <c r="L618" s="60"/>
    </row>
    <row r="619" spans="11:12" x14ac:dyDescent="0.2">
      <c r="K619" s="60"/>
      <c r="L619" s="60"/>
    </row>
    <row r="620" spans="11:12" x14ac:dyDescent="0.2">
      <c r="K620" s="60"/>
      <c r="L620" s="60"/>
    </row>
    <row r="621" spans="11:12" x14ac:dyDescent="0.2">
      <c r="K621" s="60"/>
      <c r="L621" s="60"/>
    </row>
    <row r="622" spans="11:12" x14ac:dyDescent="0.2">
      <c r="K622" s="60"/>
      <c r="L622" s="60"/>
    </row>
    <row r="623" spans="11:12" x14ac:dyDescent="0.2">
      <c r="K623" s="60"/>
      <c r="L623" s="60"/>
    </row>
    <row r="624" spans="11:12" x14ac:dyDescent="0.2">
      <c r="K624" s="60"/>
      <c r="L624" s="60"/>
    </row>
    <row r="625" spans="11:12" x14ac:dyDescent="0.2">
      <c r="K625" s="60"/>
      <c r="L625" s="60"/>
    </row>
    <row r="626" spans="11:12" x14ac:dyDescent="0.2">
      <c r="K626" s="60"/>
      <c r="L626" s="60"/>
    </row>
    <row r="627" spans="11:12" x14ac:dyDescent="0.2">
      <c r="K627" s="60"/>
      <c r="L627" s="60"/>
    </row>
    <row r="628" spans="11:12" x14ac:dyDescent="0.2">
      <c r="K628" s="60"/>
      <c r="L628" s="60"/>
    </row>
    <row r="629" spans="11:12" x14ac:dyDescent="0.2">
      <c r="K629" s="60"/>
      <c r="L629" s="60"/>
    </row>
    <row r="630" spans="11:12" x14ac:dyDescent="0.2">
      <c r="K630" s="60"/>
      <c r="L630" s="60"/>
    </row>
    <row r="631" spans="11:12" x14ac:dyDescent="0.2">
      <c r="K631" s="60"/>
      <c r="L631" s="60"/>
    </row>
    <row r="632" spans="11:12" x14ac:dyDescent="0.2">
      <c r="K632" s="60"/>
      <c r="L632" s="60"/>
    </row>
    <row r="633" spans="11:12" x14ac:dyDescent="0.2">
      <c r="K633" s="60"/>
      <c r="L633" s="60"/>
    </row>
    <row r="634" spans="11:12" x14ac:dyDescent="0.2">
      <c r="K634" s="60"/>
      <c r="L634" s="60"/>
    </row>
    <row r="635" spans="11:12" x14ac:dyDescent="0.2">
      <c r="K635" s="60"/>
      <c r="L635" s="60"/>
    </row>
    <row r="636" spans="11:12" x14ac:dyDescent="0.2">
      <c r="K636" s="60"/>
      <c r="L636" s="60"/>
    </row>
    <row r="637" spans="11:12" x14ac:dyDescent="0.2">
      <c r="K637" s="60"/>
      <c r="L637" s="60"/>
    </row>
    <row r="638" spans="11:12" x14ac:dyDescent="0.2">
      <c r="K638" s="60"/>
      <c r="L638" s="60"/>
    </row>
    <row r="639" spans="11:12" x14ac:dyDescent="0.2">
      <c r="K639" s="60"/>
      <c r="L639" s="60"/>
    </row>
    <row r="640" spans="11:12" x14ac:dyDescent="0.2">
      <c r="K640" s="60"/>
      <c r="L640" s="60"/>
    </row>
    <row r="641" spans="11:12" x14ac:dyDescent="0.2">
      <c r="K641" s="60"/>
      <c r="L641" s="60"/>
    </row>
    <row r="642" spans="11:12" x14ac:dyDescent="0.2">
      <c r="K642" s="60"/>
      <c r="L642" s="60"/>
    </row>
    <row r="643" spans="11:12" x14ac:dyDescent="0.2">
      <c r="K643" s="60"/>
      <c r="L643" s="60"/>
    </row>
    <row r="644" spans="11:12" x14ac:dyDescent="0.2">
      <c r="K644" s="60"/>
      <c r="L644" s="60"/>
    </row>
    <row r="645" spans="11:12" x14ac:dyDescent="0.2">
      <c r="K645" s="60"/>
      <c r="L645" s="60"/>
    </row>
    <row r="646" spans="11:12" x14ac:dyDescent="0.2">
      <c r="K646" s="60"/>
      <c r="L646" s="60"/>
    </row>
    <row r="647" spans="11:12" x14ac:dyDescent="0.2">
      <c r="K647" s="60"/>
      <c r="L647" s="60"/>
    </row>
    <row r="648" spans="11:12" x14ac:dyDescent="0.2">
      <c r="K648" s="60"/>
      <c r="L648" s="60"/>
    </row>
    <row r="649" spans="11:12" x14ac:dyDescent="0.2">
      <c r="K649" s="60"/>
      <c r="L649" s="60"/>
    </row>
    <row r="650" spans="11:12" x14ac:dyDescent="0.2">
      <c r="K650" s="60"/>
      <c r="L650" s="60"/>
    </row>
    <row r="651" spans="11:12" x14ac:dyDescent="0.2">
      <c r="K651" s="60"/>
      <c r="L651" s="60"/>
    </row>
    <row r="652" spans="11:12" x14ac:dyDescent="0.2">
      <c r="K652" s="60"/>
      <c r="L652" s="60"/>
    </row>
    <row r="653" spans="11:12" x14ac:dyDescent="0.2">
      <c r="K653" s="60"/>
      <c r="L653" s="60"/>
    </row>
    <row r="654" spans="11:12" x14ac:dyDescent="0.2">
      <c r="K654" s="60"/>
      <c r="L654" s="60"/>
    </row>
    <row r="655" spans="11:12" x14ac:dyDescent="0.2">
      <c r="K655" s="60"/>
      <c r="L655" s="60"/>
    </row>
    <row r="656" spans="11:12" x14ac:dyDescent="0.2">
      <c r="K656" s="60"/>
      <c r="L656" s="60"/>
    </row>
    <row r="657" spans="11:12" x14ac:dyDescent="0.2">
      <c r="K657" s="60"/>
      <c r="L657" s="60"/>
    </row>
    <row r="658" spans="11:12" x14ac:dyDescent="0.2">
      <c r="K658" s="60"/>
      <c r="L658" s="60"/>
    </row>
    <row r="659" spans="11:12" x14ac:dyDescent="0.2">
      <c r="K659" s="60"/>
      <c r="L659" s="60"/>
    </row>
    <row r="660" spans="11:12" x14ac:dyDescent="0.2">
      <c r="K660" s="60"/>
      <c r="L660" s="60"/>
    </row>
    <row r="661" spans="11:12" x14ac:dyDescent="0.2">
      <c r="K661" s="60"/>
      <c r="L661" s="60"/>
    </row>
    <row r="662" spans="11:12" x14ac:dyDescent="0.2">
      <c r="K662" s="60"/>
      <c r="L662" s="60"/>
    </row>
    <row r="663" spans="11:12" x14ac:dyDescent="0.2">
      <c r="K663" s="60"/>
      <c r="L663" s="60"/>
    </row>
    <row r="664" spans="11:12" x14ac:dyDescent="0.2">
      <c r="K664" s="60"/>
      <c r="L664" s="60"/>
    </row>
    <row r="665" spans="11:12" x14ac:dyDescent="0.2">
      <c r="K665" s="60"/>
      <c r="L665" s="60"/>
    </row>
    <row r="666" spans="11:12" x14ac:dyDescent="0.2">
      <c r="K666" s="60"/>
      <c r="L666" s="60"/>
    </row>
    <row r="667" spans="11:12" x14ac:dyDescent="0.2">
      <c r="K667" s="60"/>
      <c r="L667" s="60"/>
    </row>
    <row r="668" spans="11:12" x14ac:dyDescent="0.2">
      <c r="K668" s="60"/>
      <c r="L668" s="60"/>
    </row>
    <row r="669" spans="11:12" x14ac:dyDescent="0.2">
      <c r="K669" s="60"/>
      <c r="L669" s="60"/>
    </row>
    <row r="670" spans="11:12" x14ac:dyDescent="0.2">
      <c r="K670" s="60"/>
      <c r="L670" s="60"/>
    </row>
    <row r="671" spans="11:12" x14ac:dyDescent="0.2">
      <c r="K671" s="60"/>
      <c r="L671" s="60"/>
    </row>
    <row r="672" spans="11:12" x14ac:dyDescent="0.2">
      <c r="K672" s="60"/>
      <c r="L672" s="60"/>
    </row>
    <row r="673" spans="11:12" x14ac:dyDescent="0.2">
      <c r="K673" s="60"/>
      <c r="L673" s="60"/>
    </row>
    <row r="674" spans="11:12" x14ac:dyDescent="0.2">
      <c r="K674" s="60"/>
      <c r="L674" s="60"/>
    </row>
    <row r="675" spans="11:12" x14ac:dyDescent="0.2">
      <c r="K675" s="60"/>
      <c r="L675" s="60"/>
    </row>
    <row r="676" spans="11:12" x14ac:dyDescent="0.2">
      <c r="K676" s="60"/>
      <c r="L676" s="60"/>
    </row>
    <row r="677" spans="11:12" x14ac:dyDescent="0.2">
      <c r="K677" s="60"/>
      <c r="L677" s="60"/>
    </row>
    <row r="678" spans="11:12" x14ac:dyDescent="0.2">
      <c r="K678" s="60"/>
      <c r="L678" s="60"/>
    </row>
    <row r="679" spans="11:12" x14ac:dyDescent="0.2">
      <c r="K679" s="60"/>
      <c r="L679" s="60"/>
    </row>
    <row r="680" spans="11:12" x14ac:dyDescent="0.2">
      <c r="K680" s="60"/>
      <c r="L680" s="60"/>
    </row>
    <row r="681" spans="11:12" x14ac:dyDescent="0.2">
      <c r="K681" s="60"/>
      <c r="L681" s="60"/>
    </row>
    <row r="682" spans="11:12" x14ac:dyDescent="0.2">
      <c r="K682" s="60"/>
      <c r="L682" s="60"/>
    </row>
    <row r="683" spans="11:12" x14ac:dyDescent="0.2">
      <c r="K683" s="60"/>
      <c r="L683" s="60"/>
    </row>
    <row r="684" spans="11:12" x14ac:dyDescent="0.2">
      <c r="K684" s="60"/>
      <c r="L684" s="60"/>
    </row>
    <row r="685" spans="11:12" x14ac:dyDescent="0.2">
      <c r="K685" s="60"/>
      <c r="L685" s="60"/>
    </row>
    <row r="686" spans="11:12" x14ac:dyDescent="0.2">
      <c r="K686" s="60"/>
      <c r="L686" s="60"/>
    </row>
    <row r="687" spans="11:12" x14ac:dyDescent="0.2">
      <c r="K687" s="60"/>
      <c r="L687" s="60"/>
    </row>
    <row r="688" spans="11:12" x14ac:dyDescent="0.2">
      <c r="K688" s="60"/>
      <c r="L688" s="60"/>
    </row>
    <row r="689" spans="11:12" x14ac:dyDescent="0.2">
      <c r="K689" s="60"/>
      <c r="L689" s="60"/>
    </row>
    <row r="690" spans="11:12" x14ac:dyDescent="0.2">
      <c r="K690" s="60"/>
      <c r="L690" s="60"/>
    </row>
    <row r="691" spans="11:12" x14ac:dyDescent="0.2">
      <c r="K691" s="60"/>
      <c r="L691" s="60"/>
    </row>
    <row r="692" spans="11:12" x14ac:dyDescent="0.2">
      <c r="K692" s="60"/>
      <c r="L692" s="60"/>
    </row>
    <row r="693" spans="11:12" x14ac:dyDescent="0.2">
      <c r="K693" s="60"/>
      <c r="L693" s="60"/>
    </row>
    <row r="694" spans="11:12" x14ac:dyDescent="0.2">
      <c r="K694" s="60"/>
      <c r="L694" s="60"/>
    </row>
    <row r="695" spans="11:12" x14ac:dyDescent="0.2">
      <c r="K695" s="60"/>
      <c r="L695" s="60"/>
    </row>
    <row r="696" spans="11:12" x14ac:dyDescent="0.2">
      <c r="K696" s="60"/>
      <c r="L696" s="60"/>
    </row>
    <row r="697" spans="11:12" x14ac:dyDescent="0.2">
      <c r="K697" s="60"/>
      <c r="L697" s="60"/>
    </row>
    <row r="698" spans="11:12" x14ac:dyDescent="0.2">
      <c r="K698" s="60"/>
      <c r="L698" s="60"/>
    </row>
    <row r="699" spans="11:12" x14ac:dyDescent="0.2">
      <c r="K699" s="60"/>
      <c r="L699" s="60"/>
    </row>
    <row r="700" spans="11:12" x14ac:dyDescent="0.2">
      <c r="K700" s="60"/>
      <c r="L700" s="60"/>
    </row>
    <row r="701" spans="11:12" x14ac:dyDescent="0.2">
      <c r="K701" s="60"/>
      <c r="L701" s="60"/>
    </row>
    <row r="702" spans="11:12" x14ac:dyDescent="0.2">
      <c r="K702" s="60"/>
      <c r="L702" s="60"/>
    </row>
    <row r="703" spans="11:12" x14ac:dyDescent="0.2">
      <c r="K703" s="60"/>
      <c r="L703" s="60"/>
    </row>
    <row r="704" spans="11:12" x14ac:dyDescent="0.2">
      <c r="K704" s="60"/>
      <c r="L704" s="60"/>
    </row>
    <row r="705" spans="11:12" x14ac:dyDescent="0.2">
      <c r="K705" s="60"/>
      <c r="L705" s="60"/>
    </row>
    <row r="706" spans="11:12" x14ac:dyDescent="0.2">
      <c r="K706" s="60"/>
      <c r="L706" s="60"/>
    </row>
    <row r="707" spans="11:12" x14ac:dyDescent="0.2">
      <c r="K707" s="60"/>
      <c r="L707" s="60"/>
    </row>
    <row r="708" spans="11:12" x14ac:dyDescent="0.2">
      <c r="K708" s="60"/>
      <c r="L708" s="60"/>
    </row>
    <row r="709" spans="11:12" x14ac:dyDescent="0.2">
      <c r="K709" s="60"/>
      <c r="L709" s="60"/>
    </row>
    <row r="710" spans="11:12" x14ac:dyDescent="0.2">
      <c r="K710" s="60"/>
      <c r="L710" s="60"/>
    </row>
    <row r="711" spans="11:12" x14ac:dyDescent="0.2">
      <c r="K711" s="60"/>
      <c r="L711" s="60"/>
    </row>
    <row r="712" spans="11:12" x14ac:dyDescent="0.2">
      <c r="K712" s="60"/>
      <c r="L712" s="60"/>
    </row>
    <row r="713" spans="11:12" x14ac:dyDescent="0.2">
      <c r="K713" s="60"/>
      <c r="L713" s="60"/>
    </row>
    <row r="714" spans="11:12" x14ac:dyDescent="0.2">
      <c r="K714" s="60"/>
      <c r="L714" s="60"/>
    </row>
    <row r="715" spans="11:12" x14ac:dyDescent="0.2">
      <c r="K715" s="60"/>
      <c r="L715" s="60"/>
    </row>
    <row r="716" spans="11:12" x14ac:dyDescent="0.2">
      <c r="K716" s="60"/>
      <c r="L716" s="60"/>
    </row>
    <row r="717" spans="11:12" x14ac:dyDescent="0.2">
      <c r="K717" s="60"/>
      <c r="L717" s="60"/>
    </row>
  </sheetData>
  <autoFilter ref="A12:R41" xr:uid="{00000000-0009-0000-0000-000002000000}">
    <filterColumn colId="1" showButton="0"/>
  </autoFilter>
  <mergeCells count="44">
    <mergeCell ref="B17:C17"/>
    <mergeCell ref="B18:C18"/>
    <mergeCell ref="B28:C28"/>
    <mergeCell ref="B29:C29"/>
    <mergeCell ref="B33:C33"/>
    <mergeCell ref="B19:C19"/>
    <mergeCell ref="B30:C30"/>
    <mergeCell ref="T12:T13"/>
    <mergeCell ref="A11:T11"/>
    <mergeCell ref="T37:T38"/>
    <mergeCell ref="B14:S14"/>
    <mergeCell ref="B15:C15"/>
    <mergeCell ref="B25:C25"/>
    <mergeCell ref="B23:C23"/>
    <mergeCell ref="B24:C24"/>
    <mergeCell ref="B21:C21"/>
    <mergeCell ref="R37:R38"/>
    <mergeCell ref="S37:S38"/>
    <mergeCell ref="A37:O38"/>
    <mergeCell ref="P37:P38"/>
    <mergeCell ref="Q37:Q38"/>
    <mergeCell ref="B32:C32"/>
    <mergeCell ref="B16:C16"/>
    <mergeCell ref="N4:R4"/>
    <mergeCell ref="A12:A13"/>
    <mergeCell ref="B12:C13"/>
    <mergeCell ref="D13:M13"/>
    <mergeCell ref="S12:S13"/>
    <mergeCell ref="O12:O13"/>
    <mergeCell ref="P12:P13"/>
    <mergeCell ref="Q12:Q13"/>
    <mergeCell ref="R12:R13"/>
    <mergeCell ref="N12:N13"/>
    <mergeCell ref="A4:I4"/>
    <mergeCell ref="B40:C40"/>
    <mergeCell ref="B20:C20"/>
    <mergeCell ref="B39:C39"/>
    <mergeCell ref="B22:C22"/>
    <mergeCell ref="B26:C26"/>
    <mergeCell ref="B27:C27"/>
    <mergeCell ref="B31:C31"/>
    <mergeCell ref="B34:C34"/>
    <mergeCell ref="B36:C36"/>
    <mergeCell ref="B35:C35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39997558519241921"/>
    <pageSetUpPr fitToPage="1"/>
  </sheetPr>
  <dimension ref="A1:X27"/>
  <sheetViews>
    <sheetView workbookViewId="0">
      <selection activeCell="L8" sqref="L8"/>
    </sheetView>
  </sheetViews>
  <sheetFormatPr defaultRowHeight="14.4" x14ac:dyDescent="0.3"/>
  <cols>
    <col min="1" max="1" width="5.109375" customWidth="1"/>
    <col min="3" max="3" width="26.44140625" customWidth="1"/>
    <col min="4" max="4" width="6.33203125" customWidth="1"/>
    <col min="5" max="5" width="6.33203125" style="74" customWidth="1"/>
    <col min="6" max="7" width="8" style="74" customWidth="1"/>
    <col min="8" max="8" width="7.109375" style="74" customWidth="1"/>
    <col min="9" max="9" width="7.5546875" style="74" customWidth="1"/>
    <col min="10" max="10" width="7" style="74" customWidth="1"/>
    <col min="11" max="11" width="6.5546875" style="74" customWidth="1"/>
    <col min="12" max="12" width="7.88671875" style="74" customWidth="1"/>
    <col min="13" max="15" width="6" style="74" customWidth="1"/>
    <col min="16" max="16" width="6.5546875" style="74" customWidth="1"/>
    <col min="17" max="17" width="7.6640625" customWidth="1"/>
  </cols>
  <sheetData>
    <row r="1" spans="1:24" x14ac:dyDescent="0.3">
      <c r="A1" s="58"/>
      <c r="B1" s="58"/>
      <c r="C1" s="58"/>
      <c r="D1" s="58"/>
      <c r="E1" s="60"/>
      <c r="H1" s="153"/>
      <c r="I1" s="153"/>
      <c r="J1" s="153"/>
      <c r="K1" s="153"/>
      <c r="L1" s="60"/>
      <c r="M1" s="60"/>
      <c r="N1" s="60"/>
      <c r="O1" s="60"/>
      <c r="P1" s="60"/>
      <c r="Q1" s="58"/>
      <c r="R1" s="58"/>
      <c r="S1" s="58"/>
      <c r="T1" s="318" t="s">
        <v>229</v>
      </c>
      <c r="U1" s="316"/>
      <c r="V1" s="316"/>
      <c r="W1" s="316"/>
    </row>
    <row r="2" spans="1:24" x14ac:dyDescent="0.3">
      <c r="A2" s="2"/>
      <c r="B2" s="56"/>
      <c r="C2" s="56"/>
      <c r="D2" s="2"/>
      <c r="E2" s="45"/>
      <c r="F2" s="45"/>
      <c r="G2" s="45"/>
      <c r="H2" s="60"/>
      <c r="I2" s="60"/>
      <c r="J2" s="60"/>
      <c r="K2" s="60"/>
      <c r="L2" s="45"/>
      <c r="M2" s="45"/>
      <c r="N2" s="45"/>
      <c r="O2" s="45"/>
      <c r="P2" s="45"/>
      <c r="Q2" s="2"/>
      <c r="R2" s="2"/>
      <c r="S2" s="2"/>
      <c r="T2" s="319" t="s">
        <v>223</v>
      </c>
      <c r="U2" s="322"/>
      <c r="V2" s="322"/>
      <c r="W2" s="322"/>
    </row>
    <row r="3" spans="1:24" ht="22.5" customHeight="1" x14ac:dyDescent="0.3">
      <c r="A3" s="323" t="s">
        <v>68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3"/>
    </row>
    <row r="4" spans="1:24" ht="117.75" customHeight="1" x14ac:dyDescent="0.3">
      <c r="A4" s="217" t="s">
        <v>0</v>
      </c>
      <c r="B4" s="204" t="s">
        <v>98</v>
      </c>
      <c r="C4" s="279"/>
      <c r="D4" s="278" t="s">
        <v>1</v>
      </c>
      <c r="E4" s="159" t="s">
        <v>119</v>
      </c>
      <c r="F4" s="159" t="s">
        <v>88</v>
      </c>
      <c r="G4" s="182" t="s">
        <v>135</v>
      </c>
      <c r="H4" s="182" t="s">
        <v>86</v>
      </c>
      <c r="I4" s="182" t="s">
        <v>125</v>
      </c>
      <c r="J4" s="182" t="s">
        <v>65</v>
      </c>
      <c r="K4" s="182" t="s">
        <v>13</v>
      </c>
      <c r="L4" s="182" t="s">
        <v>101</v>
      </c>
      <c r="M4" s="182" t="s">
        <v>16</v>
      </c>
      <c r="N4" s="182" t="s">
        <v>177</v>
      </c>
      <c r="O4" s="182" t="s">
        <v>176</v>
      </c>
      <c r="P4" s="182" t="s">
        <v>7</v>
      </c>
      <c r="Q4" s="250" t="s">
        <v>18</v>
      </c>
      <c r="R4" s="239" t="s">
        <v>8</v>
      </c>
      <c r="S4" s="239" t="s">
        <v>2</v>
      </c>
      <c r="T4" s="239" t="s">
        <v>3</v>
      </c>
      <c r="U4" s="239" t="s">
        <v>4</v>
      </c>
      <c r="V4" s="283" t="s">
        <v>217</v>
      </c>
      <c r="W4" s="214" t="s">
        <v>225</v>
      </c>
    </row>
    <row r="5" spans="1:24" ht="19.5" customHeight="1" x14ac:dyDescent="0.3">
      <c r="A5" s="219"/>
      <c r="B5" s="206"/>
      <c r="C5" s="280"/>
      <c r="D5" s="278"/>
      <c r="E5" s="163"/>
      <c r="F5" s="209" t="s">
        <v>97</v>
      </c>
      <c r="G5" s="210"/>
      <c r="H5" s="210"/>
      <c r="I5" s="210"/>
      <c r="J5" s="210"/>
      <c r="K5" s="210"/>
      <c r="L5" s="210"/>
      <c r="M5" s="210"/>
      <c r="N5" s="210"/>
      <c r="O5" s="210"/>
      <c r="P5" s="211"/>
      <c r="Q5" s="250"/>
      <c r="R5" s="239"/>
      <c r="S5" s="239"/>
      <c r="T5" s="239"/>
      <c r="U5" s="239"/>
      <c r="V5" s="283"/>
      <c r="W5" s="216"/>
    </row>
    <row r="6" spans="1:24" ht="15" customHeight="1" x14ac:dyDescent="0.3">
      <c r="A6" s="257" t="s">
        <v>222</v>
      </c>
      <c r="B6" s="258"/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9"/>
    </row>
    <row r="7" spans="1:24" s="87" customFormat="1" ht="79.8" customHeight="1" x14ac:dyDescent="0.3">
      <c r="A7" s="40">
        <v>1</v>
      </c>
      <c r="B7" s="324" t="s">
        <v>107</v>
      </c>
      <c r="C7" s="325"/>
      <c r="D7" s="104" t="s">
        <v>5</v>
      </c>
      <c r="E7" s="97"/>
      <c r="F7" s="97"/>
      <c r="G7" s="97"/>
      <c r="H7" s="97"/>
      <c r="I7" s="97">
        <v>10</v>
      </c>
      <c r="J7" s="97"/>
      <c r="K7" s="97"/>
      <c r="L7" s="97">
        <v>2</v>
      </c>
      <c r="M7" s="97"/>
      <c r="N7" s="97">
        <v>6</v>
      </c>
      <c r="O7" s="97"/>
      <c r="P7" s="97">
        <v>10</v>
      </c>
      <c r="Q7" s="99">
        <f>P7+O7+N7+M7+L7+K7+J7+I7+H7+G7+F7+E7</f>
        <v>28</v>
      </c>
      <c r="R7" s="100"/>
      <c r="S7" s="98"/>
      <c r="T7" s="98">
        <v>1.23</v>
      </c>
      <c r="U7" s="98"/>
      <c r="V7" s="89"/>
      <c r="W7" s="112"/>
    </row>
    <row r="8" spans="1:24" s="87" customFormat="1" ht="78.599999999999994" customHeight="1" x14ac:dyDescent="0.3">
      <c r="A8" s="103">
        <v>2</v>
      </c>
      <c r="B8" s="326" t="s">
        <v>83</v>
      </c>
      <c r="C8" s="327"/>
      <c r="D8" s="103" t="s">
        <v>5</v>
      </c>
      <c r="E8" s="94"/>
      <c r="F8" s="94"/>
      <c r="G8" s="94">
        <v>50</v>
      </c>
      <c r="H8" s="94"/>
      <c r="I8" s="94"/>
      <c r="J8" s="94">
        <v>5</v>
      </c>
      <c r="K8" s="94"/>
      <c r="L8" s="94"/>
      <c r="M8" s="94">
        <v>10</v>
      </c>
      <c r="N8" s="94"/>
      <c r="O8" s="94">
        <v>10</v>
      </c>
      <c r="P8" s="94"/>
      <c r="Q8" s="99">
        <f t="shared" ref="Q8:Q21" si="0">P8+O8+N8+M8+L8+K8+J8+I8+H8+G8+F8+E8</f>
        <v>75</v>
      </c>
      <c r="R8" s="95"/>
      <c r="S8" s="98"/>
      <c r="T8" s="98">
        <v>1.23</v>
      </c>
      <c r="U8" s="98"/>
      <c r="V8" s="88"/>
      <c r="W8" s="112"/>
      <c r="X8" s="102"/>
    </row>
    <row r="9" spans="1:24" s="87" customFormat="1" ht="38.25" customHeight="1" x14ac:dyDescent="0.3">
      <c r="A9" s="191">
        <v>3</v>
      </c>
      <c r="B9" s="328" t="s">
        <v>132</v>
      </c>
      <c r="C9" s="329"/>
      <c r="D9" s="154" t="s">
        <v>5</v>
      </c>
      <c r="E9" s="94"/>
      <c r="F9" s="94"/>
      <c r="G9" s="94"/>
      <c r="H9" s="94"/>
      <c r="I9" s="94"/>
      <c r="J9" s="94"/>
      <c r="K9" s="94"/>
      <c r="L9" s="94"/>
      <c r="M9" s="94">
        <v>5</v>
      </c>
      <c r="N9" s="94"/>
      <c r="O9" s="94">
        <v>25</v>
      </c>
      <c r="P9" s="94"/>
      <c r="Q9" s="99">
        <f t="shared" si="0"/>
        <v>30</v>
      </c>
      <c r="R9" s="95"/>
      <c r="S9" s="98"/>
      <c r="T9" s="98">
        <v>1.23</v>
      </c>
      <c r="U9" s="98"/>
      <c r="V9" s="88"/>
      <c r="W9" s="112"/>
      <c r="X9" s="102"/>
    </row>
    <row r="10" spans="1:24" s="87" customFormat="1" ht="56.25" customHeight="1" x14ac:dyDescent="0.3">
      <c r="A10" s="190">
        <v>4</v>
      </c>
      <c r="B10" s="326" t="s">
        <v>105</v>
      </c>
      <c r="C10" s="327"/>
      <c r="D10" s="103" t="s">
        <v>5</v>
      </c>
      <c r="E10" s="94"/>
      <c r="F10" s="94"/>
      <c r="G10" s="94">
        <v>10</v>
      </c>
      <c r="H10" s="94"/>
      <c r="I10" s="94"/>
      <c r="J10" s="94">
        <v>3</v>
      </c>
      <c r="K10" s="94"/>
      <c r="L10" s="94"/>
      <c r="M10" s="94"/>
      <c r="N10" s="94"/>
      <c r="O10" s="94"/>
      <c r="P10" s="94"/>
      <c r="Q10" s="99">
        <f t="shared" si="0"/>
        <v>13</v>
      </c>
      <c r="R10" s="95"/>
      <c r="S10" s="98"/>
      <c r="T10" s="98">
        <v>1.23</v>
      </c>
      <c r="U10" s="98"/>
      <c r="V10" s="88"/>
      <c r="W10" s="112"/>
      <c r="X10" s="102"/>
    </row>
    <row r="11" spans="1:24" s="87" customFormat="1" ht="49.8" customHeight="1" x14ac:dyDescent="0.3">
      <c r="A11" s="191">
        <v>5</v>
      </c>
      <c r="B11" s="328" t="s">
        <v>136</v>
      </c>
      <c r="C11" s="329"/>
      <c r="D11" s="149" t="s">
        <v>5</v>
      </c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>
        <v>23</v>
      </c>
      <c r="P11" s="94"/>
      <c r="Q11" s="99">
        <f t="shared" si="0"/>
        <v>23</v>
      </c>
      <c r="R11" s="95"/>
      <c r="S11" s="98"/>
      <c r="T11" s="98">
        <v>1.23</v>
      </c>
      <c r="U11" s="98"/>
      <c r="V11" s="88"/>
      <c r="W11" s="112"/>
      <c r="X11" s="102"/>
    </row>
    <row r="12" spans="1:24" s="87" customFormat="1" ht="74.400000000000006" customHeight="1" x14ac:dyDescent="0.3">
      <c r="A12" s="190">
        <v>6</v>
      </c>
      <c r="B12" s="330" t="s">
        <v>195</v>
      </c>
      <c r="C12" s="331"/>
      <c r="D12" s="15" t="s">
        <v>5</v>
      </c>
      <c r="E12" s="15"/>
      <c r="F12" s="15"/>
      <c r="G12" s="15"/>
      <c r="H12" s="15"/>
      <c r="I12" s="15">
        <v>2</v>
      </c>
      <c r="J12" s="15"/>
      <c r="K12" s="15"/>
      <c r="L12" s="15"/>
      <c r="M12" s="15"/>
      <c r="N12" s="15"/>
      <c r="O12" s="15">
        <v>1</v>
      </c>
      <c r="P12" s="15"/>
      <c r="Q12" s="99">
        <f t="shared" si="0"/>
        <v>3</v>
      </c>
      <c r="R12" s="96"/>
      <c r="S12" s="98"/>
      <c r="T12" s="98">
        <v>1.23</v>
      </c>
      <c r="U12" s="98"/>
      <c r="V12" s="101"/>
      <c r="W12" s="112"/>
      <c r="X12" s="102"/>
    </row>
    <row r="13" spans="1:24" s="87" customFormat="1" ht="71.400000000000006" customHeight="1" x14ac:dyDescent="0.3">
      <c r="A13" s="187">
        <v>7</v>
      </c>
      <c r="B13" s="330" t="s">
        <v>148</v>
      </c>
      <c r="C13" s="331"/>
      <c r="D13" s="156" t="s">
        <v>5</v>
      </c>
      <c r="E13" s="97">
        <v>10</v>
      </c>
      <c r="F13" s="97">
        <v>20</v>
      </c>
      <c r="G13" s="97"/>
      <c r="H13" s="97"/>
      <c r="I13" s="97"/>
      <c r="J13" s="97">
        <v>30</v>
      </c>
      <c r="K13" s="97">
        <v>20</v>
      </c>
      <c r="L13" s="97">
        <v>10</v>
      </c>
      <c r="M13" s="97">
        <v>10</v>
      </c>
      <c r="N13" s="97"/>
      <c r="O13" s="97"/>
      <c r="P13" s="97">
        <v>15</v>
      </c>
      <c r="Q13" s="99">
        <f t="shared" si="0"/>
        <v>115</v>
      </c>
      <c r="R13" s="96"/>
      <c r="S13" s="98"/>
      <c r="T13" s="98">
        <v>1.23</v>
      </c>
      <c r="U13" s="98"/>
      <c r="V13" s="89"/>
      <c r="W13" s="112"/>
      <c r="X13" s="102"/>
    </row>
    <row r="14" spans="1:24" s="87" customFormat="1" ht="60" customHeight="1" x14ac:dyDescent="0.3">
      <c r="A14" s="190">
        <v>8</v>
      </c>
      <c r="B14" s="332" t="s">
        <v>104</v>
      </c>
      <c r="C14" s="333"/>
      <c r="D14" s="40" t="s">
        <v>5</v>
      </c>
      <c r="E14" s="15"/>
      <c r="F14" s="15"/>
      <c r="G14" s="15"/>
      <c r="H14" s="15"/>
      <c r="I14" s="15">
        <v>20</v>
      </c>
      <c r="J14" s="15">
        <v>3</v>
      </c>
      <c r="K14" s="15">
        <v>10</v>
      </c>
      <c r="L14" s="15"/>
      <c r="M14" s="15">
        <v>10</v>
      </c>
      <c r="N14" s="15"/>
      <c r="O14" s="15"/>
      <c r="P14" s="15"/>
      <c r="Q14" s="99">
        <f t="shared" si="0"/>
        <v>43</v>
      </c>
      <c r="R14" s="6"/>
      <c r="S14" s="98"/>
      <c r="T14" s="98">
        <v>1.23</v>
      </c>
      <c r="U14" s="98"/>
      <c r="V14" s="86"/>
      <c r="W14" s="112"/>
    </row>
    <row r="15" spans="1:24" s="87" customFormat="1" ht="87" customHeight="1" x14ac:dyDescent="0.3">
      <c r="A15" s="191">
        <v>9</v>
      </c>
      <c r="B15" s="328" t="s">
        <v>103</v>
      </c>
      <c r="C15" s="329"/>
      <c r="D15" s="40" t="s">
        <v>5</v>
      </c>
      <c r="E15" s="15"/>
      <c r="F15" s="15"/>
      <c r="G15" s="15"/>
      <c r="H15" s="15"/>
      <c r="I15" s="15"/>
      <c r="J15" s="15">
        <v>10</v>
      </c>
      <c r="K15" s="15">
        <v>10</v>
      </c>
      <c r="L15" s="15"/>
      <c r="M15" s="15">
        <v>10</v>
      </c>
      <c r="N15" s="15"/>
      <c r="O15" s="15">
        <v>13</v>
      </c>
      <c r="P15" s="15"/>
      <c r="Q15" s="99">
        <f t="shared" si="0"/>
        <v>43</v>
      </c>
      <c r="R15" s="6"/>
      <c r="S15" s="98"/>
      <c r="T15" s="98">
        <v>1.23</v>
      </c>
      <c r="U15" s="98"/>
      <c r="V15" s="86"/>
      <c r="W15" s="112"/>
    </row>
    <row r="16" spans="1:24" s="87" customFormat="1" ht="64.8" customHeight="1" x14ac:dyDescent="0.3">
      <c r="A16" s="190">
        <v>10</v>
      </c>
      <c r="B16" s="328" t="s">
        <v>209</v>
      </c>
      <c r="C16" s="329"/>
      <c r="D16" s="137" t="s">
        <v>5</v>
      </c>
      <c r="E16" s="15"/>
      <c r="F16" s="15"/>
      <c r="G16" s="15"/>
      <c r="H16" s="15"/>
      <c r="I16" s="15"/>
      <c r="J16" s="15">
        <v>8</v>
      </c>
      <c r="K16" s="15"/>
      <c r="L16" s="15"/>
      <c r="M16" s="15"/>
      <c r="N16" s="15"/>
      <c r="O16" s="15">
        <v>13</v>
      </c>
      <c r="P16" s="15">
        <v>5</v>
      </c>
      <c r="Q16" s="99">
        <f t="shared" si="0"/>
        <v>26</v>
      </c>
      <c r="R16" s="6"/>
      <c r="S16" s="98"/>
      <c r="T16" s="98">
        <v>1.23</v>
      </c>
      <c r="U16" s="98"/>
      <c r="V16" s="86"/>
      <c r="W16" s="112"/>
    </row>
    <row r="17" spans="1:24" s="87" customFormat="1" ht="52.2" customHeight="1" x14ac:dyDescent="0.3">
      <c r="A17" s="191">
        <v>11</v>
      </c>
      <c r="B17" s="332" t="s">
        <v>110</v>
      </c>
      <c r="C17" s="333"/>
      <c r="D17" s="40" t="s">
        <v>5</v>
      </c>
      <c r="E17" s="15"/>
      <c r="F17" s="15"/>
      <c r="G17" s="15"/>
      <c r="H17" s="15"/>
      <c r="I17" s="15">
        <v>10</v>
      </c>
      <c r="J17" s="15">
        <v>10</v>
      </c>
      <c r="K17" s="15">
        <v>10</v>
      </c>
      <c r="L17" s="15"/>
      <c r="M17" s="15">
        <v>20</v>
      </c>
      <c r="N17" s="15"/>
      <c r="O17" s="15">
        <v>16</v>
      </c>
      <c r="P17" s="15">
        <v>30</v>
      </c>
      <c r="Q17" s="99">
        <f t="shared" si="0"/>
        <v>96</v>
      </c>
      <c r="R17" s="6"/>
      <c r="S17" s="98"/>
      <c r="T17" s="98">
        <v>1.23</v>
      </c>
      <c r="U17" s="98"/>
      <c r="V17" s="86"/>
      <c r="W17" s="112"/>
    </row>
    <row r="18" spans="1:24" s="87" customFormat="1" ht="44.4" customHeight="1" x14ac:dyDescent="0.3">
      <c r="A18" s="190">
        <v>12</v>
      </c>
      <c r="B18" s="332" t="s">
        <v>188</v>
      </c>
      <c r="C18" s="333"/>
      <c r="D18" s="40" t="s">
        <v>5</v>
      </c>
      <c r="E18" s="15"/>
      <c r="F18" s="15"/>
      <c r="G18" s="15"/>
      <c r="H18" s="15"/>
      <c r="I18" s="15">
        <v>40</v>
      </c>
      <c r="J18" s="15">
        <v>10</v>
      </c>
      <c r="K18" s="15">
        <v>10</v>
      </c>
      <c r="L18" s="15"/>
      <c r="M18" s="15">
        <v>20</v>
      </c>
      <c r="N18" s="15"/>
      <c r="O18" s="15">
        <v>23</v>
      </c>
      <c r="P18" s="15"/>
      <c r="Q18" s="99">
        <f t="shared" si="0"/>
        <v>103</v>
      </c>
      <c r="R18" s="6"/>
      <c r="S18" s="98"/>
      <c r="T18" s="98">
        <v>1.23</v>
      </c>
      <c r="U18" s="98"/>
      <c r="V18" s="86"/>
      <c r="W18" s="112"/>
    </row>
    <row r="19" spans="1:24" s="87" customFormat="1" ht="80.400000000000006" customHeight="1" x14ac:dyDescent="0.3">
      <c r="A19" s="189">
        <v>13</v>
      </c>
      <c r="B19" s="332" t="s">
        <v>210</v>
      </c>
      <c r="C19" s="333"/>
      <c r="D19" s="181" t="s">
        <v>5</v>
      </c>
      <c r="E19" s="15"/>
      <c r="F19" s="15"/>
      <c r="G19" s="15"/>
      <c r="H19" s="15">
        <v>22</v>
      </c>
      <c r="I19" s="15"/>
      <c r="J19" s="15"/>
      <c r="K19" s="15"/>
      <c r="L19" s="15"/>
      <c r="M19" s="15"/>
      <c r="N19" s="15"/>
      <c r="O19" s="15"/>
      <c r="P19" s="15"/>
      <c r="Q19" s="99">
        <f t="shared" si="0"/>
        <v>22</v>
      </c>
      <c r="R19" s="6"/>
      <c r="S19" s="98"/>
      <c r="T19" s="98">
        <v>1.23</v>
      </c>
      <c r="U19" s="98"/>
      <c r="V19" s="86"/>
      <c r="W19" s="112"/>
    </row>
    <row r="20" spans="1:24" s="87" customFormat="1" ht="52.8" customHeight="1" x14ac:dyDescent="0.3">
      <c r="A20" s="189">
        <v>14</v>
      </c>
      <c r="B20" s="332" t="s">
        <v>190</v>
      </c>
      <c r="C20" s="333"/>
      <c r="D20" s="178" t="s">
        <v>5</v>
      </c>
      <c r="E20" s="15"/>
      <c r="F20" s="15"/>
      <c r="G20" s="15"/>
      <c r="H20" s="15">
        <v>30</v>
      </c>
      <c r="I20" s="15"/>
      <c r="J20" s="15"/>
      <c r="K20" s="15"/>
      <c r="L20" s="15"/>
      <c r="M20" s="15"/>
      <c r="N20" s="15"/>
      <c r="O20" s="15"/>
      <c r="P20" s="15"/>
      <c r="Q20" s="99">
        <f t="shared" si="0"/>
        <v>30</v>
      </c>
      <c r="R20" s="6"/>
      <c r="S20" s="7"/>
      <c r="T20" s="98">
        <v>1.23</v>
      </c>
      <c r="U20" s="7"/>
      <c r="V20" s="86"/>
      <c r="W20" s="112"/>
    </row>
    <row r="21" spans="1:24" s="87" customFormat="1" ht="155.4" customHeight="1" x14ac:dyDescent="0.3">
      <c r="A21" s="189">
        <v>15</v>
      </c>
      <c r="B21" s="332" t="s">
        <v>211</v>
      </c>
      <c r="C21" s="333"/>
      <c r="D21" s="181" t="s">
        <v>5</v>
      </c>
      <c r="E21" s="15"/>
      <c r="F21" s="15"/>
      <c r="G21" s="15"/>
      <c r="H21" s="15"/>
      <c r="I21" s="15"/>
      <c r="J21" s="15">
        <v>50</v>
      </c>
      <c r="K21" s="15"/>
      <c r="L21" s="15"/>
      <c r="M21" s="15"/>
      <c r="N21" s="15"/>
      <c r="O21" s="15"/>
      <c r="P21" s="15"/>
      <c r="Q21" s="99">
        <f t="shared" si="0"/>
        <v>50</v>
      </c>
      <c r="R21" s="6"/>
      <c r="S21" s="7"/>
      <c r="T21" s="98">
        <v>1.23</v>
      </c>
      <c r="U21" s="7"/>
      <c r="V21" s="86"/>
      <c r="W21" s="112"/>
    </row>
    <row r="22" spans="1:24" ht="39" customHeight="1" thickBot="1" x14ac:dyDescent="0.35">
      <c r="A22" s="271" t="s">
        <v>224</v>
      </c>
      <c r="B22" s="272"/>
      <c r="C22" s="272"/>
      <c r="D22" s="272"/>
      <c r="E22" s="272"/>
      <c r="F22" s="272"/>
      <c r="G22" s="272"/>
      <c r="H22" s="272"/>
      <c r="I22" s="272"/>
      <c r="J22" s="272"/>
      <c r="K22" s="272"/>
      <c r="L22" s="272"/>
      <c r="M22" s="272"/>
      <c r="N22" s="272"/>
      <c r="O22" s="272"/>
      <c r="P22" s="272"/>
      <c r="Q22" s="272"/>
      <c r="R22" s="334"/>
      <c r="S22" s="49"/>
      <c r="T22" s="50"/>
      <c r="U22" s="64"/>
      <c r="V22" s="51"/>
      <c r="W22" s="180"/>
    </row>
    <row r="23" spans="1:24" x14ac:dyDescent="0.3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spans="1:24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1:24" x14ac:dyDescent="0.3">
      <c r="A25" s="2"/>
      <c r="B25" s="2"/>
      <c r="C25" s="186" t="s">
        <v>193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1:2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1:24" x14ac:dyDescent="0.3">
      <c r="I27" s="91"/>
    </row>
  </sheetData>
  <autoFilter ref="A4:V22" xr:uid="{00000000-0009-0000-0000-000003000000}">
    <filterColumn colId="1" showButton="0"/>
  </autoFilter>
  <mergeCells count="31">
    <mergeCell ref="T1:W1"/>
    <mergeCell ref="T2:W2"/>
    <mergeCell ref="A22:R22"/>
    <mergeCell ref="A4:A5"/>
    <mergeCell ref="A6:W6"/>
    <mergeCell ref="A3:W3"/>
    <mergeCell ref="S4:S5"/>
    <mergeCell ref="T4:T5"/>
    <mergeCell ref="U4:U5"/>
    <mergeCell ref="V4:V5"/>
    <mergeCell ref="W4:W5"/>
    <mergeCell ref="B19:C19"/>
    <mergeCell ref="B7:C7"/>
    <mergeCell ref="B10:C10"/>
    <mergeCell ref="B14:C14"/>
    <mergeCell ref="B15:C15"/>
    <mergeCell ref="B16:C16"/>
    <mergeCell ref="B21:C21"/>
    <mergeCell ref="B18:C18"/>
    <mergeCell ref="B12:C12"/>
    <mergeCell ref="B17:C17"/>
    <mergeCell ref="B8:C8"/>
    <mergeCell ref="D4:D5"/>
    <mergeCell ref="B4:C5"/>
    <mergeCell ref="F5:P5"/>
    <mergeCell ref="R4:R5"/>
    <mergeCell ref="Q4:Q5"/>
    <mergeCell ref="B9:C9"/>
    <mergeCell ref="B11:C11"/>
    <mergeCell ref="B13:C13"/>
    <mergeCell ref="B20:C20"/>
  </mergeCells>
  <pageMargins left="0.7" right="0.7" top="0.75" bottom="0.75" header="0.3" footer="0.3"/>
  <pageSetup paperSize="9" scale="6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  <pageSetUpPr fitToPage="1"/>
  </sheetPr>
  <dimension ref="A1:W21"/>
  <sheetViews>
    <sheetView workbookViewId="0">
      <selection activeCell="F8" sqref="F8"/>
    </sheetView>
  </sheetViews>
  <sheetFormatPr defaultRowHeight="14.4" x14ac:dyDescent="0.3"/>
  <cols>
    <col min="3" max="3" width="32.109375" customWidth="1"/>
    <col min="5" max="5" width="10.6640625" customWidth="1"/>
    <col min="6" max="6" width="11.33203125" customWidth="1"/>
    <col min="7" max="7" width="10.33203125" customWidth="1"/>
    <col min="8" max="10" width="8.88671875" customWidth="1"/>
    <col min="11" max="11" width="9.44140625" customWidth="1"/>
    <col min="13" max="13" width="9.77734375" customWidth="1"/>
    <col min="20" max="20" width="41.109375" customWidth="1"/>
  </cols>
  <sheetData>
    <row r="1" spans="1:20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35" t="s">
        <v>230</v>
      </c>
      <c r="P1" s="336"/>
      <c r="Q1" s="336"/>
      <c r="R1" s="336"/>
    </row>
    <row r="2" spans="1:20" x14ac:dyDescent="0.3">
      <c r="A2" s="58"/>
      <c r="B2" s="58"/>
      <c r="C2" s="58"/>
      <c r="D2" s="57"/>
      <c r="E2" s="60"/>
      <c r="F2" s="60"/>
      <c r="G2" s="60"/>
      <c r="H2" s="60"/>
      <c r="I2" s="60"/>
      <c r="J2" s="60"/>
      <c r="K2" s="60"/>
      <c r="L2" s="60"/>
      <c r="M2" s="58"/>
      <c r="N2" s="58"/>
      <c r="O2" s="337" t="s">
        <v>223</v>
      </c>
      <c r="P2" s="338"/>
      <c r="Q2" s="338"/>
      <c r="R2" s="338"/>
    </row>
    <row r="3" spans="1:20" ht="30" customHeight="1" x14ac:dyDescent="0.3">
      <c r="A3" s="323" t="s">
        <v>68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</row>
    <row r="4" spans="1:20" ht="120.6" customHeight="1" x14ac:dyDescent="0.3">
      <c r="A4" s="217" t="s">
        <v>0</v>
      </c>
      <c r="B4" s="204" t="s">
        <v>99</v>
      </c>
      <c r="C4" s="289"/>
      <c r="D4" s="268" t="s">
        <v>1</v>
      </c>
      <c r="E4" s="179" t="s">
        <v>175</v>
      </c>
      <c r="F4" s="179" t="s">
        <v>182</v>
      </c>
      <c r="G4" s="179" t="s">
        <v>183</v>
      </c>
      <c r="H4" s="179" t="s">
        <v>185</v>
      </c>
      <c r="I4" s="179" t="s">
        <v>133</v>
      </c>
      <c r="J4" s="179" t="s">
        <v>212</v>
      </c>
      <c r="K4" s="179" t="s">
        <v>184</v>
      </c>
      <c r="L4" s="284" t="s">
        <v>18</v>
      </c>
      <c r="M4" s="223" t="s">
        <v>8</v>
      </c>
      <c r="N4" s="223" t="s">
        <v>2</v>
      </c>
      <c r="O4" s="223" t="s">
        <v>3</v>
      </c>
      <c r="P4" s="223" t="s">
        <v>4</v>
      </c>
      <c r="Q4" s="214" t="s">
        <v>217</v>
      </c>
      <c r="R4" s="226" t="s">
        <v>218</v>
      </c>
    </row>
    <row r="5" spans="1:20" ht="33.6" customHeight="1" x14ac:dyDescent="0.3">
      <c r="A5" s="219"/>
      <c r="B5" s="206"/>
      <c r="C5" s="290"/>
      <c r="D5" s="261"/>
      <c r="E5" s="286" t="s">
        <v>179</v>
      </c>
      <c r="F5" s="287"/>
      <c r="G5" s="287"/>
      <c r="H5" s="287"/>
      <c r="I5" s="287"/>
      <c r="J5" s="287"/>
      <c r="K5" s="288"/>
      <c r="L5" s="285"/>
      <c r="M5" s="225"/>
      <c r="N5" s="225"/>
      <c r="O5" s="225"/>
      <c r="P5" s="225"/>
      <c r="Q5" s="216"/>
      <c r="R5" s="228"/>
    </row>
    <row r="6" spans="1:20" x14ac:dyDescent="0.3">
      <c r="A6" s="148"/>
      <c r="B6" s="257" t="s">
        <v>226</v>
      </c>
      <c r="C6" s="258"/>
      <c r="D6" s="258"/>
      <c r="E6" s="258"/>
      <c r="F6" s="258"/>
      <c r="G6" s="258"/>
      <c r="H6" s="258"/>
      <c r="I6" s="258"/>
      <c r="J6" s="258"/>
      <c r="K6" s="258"/>
      <c r="L6" s="258"/>
      <c r="M6" s="258"/>
      <c r="N6" s="258"/>
      <c r="O6" s="258"/>
      <c r="P6" s="258"/>
      <c r="Q6" s="258"/>
      <c r="R6" s="339"/>
    </row>
    <row r="7" spans="1:20" ht="158.4" customHeight="1" x14ac:dyDescent="0.3">
      <c r="A7" s="187">
        <v>1</v>
      </c>
      <c r="B7" s="245" t="s">
        <v>178</v>
      </c>
      <c r="C7" s="246"/>
      <c r="D7" s="174" t="s">
        <v>5</v>
      </c>
      <c r="E7" s="15">
        <v>2</v>
      </c>
      <c r="F7" s="15">
        <v>3</v>
      </c>
      <c r="G7" s="15">
        <v>2</v>
      </c>
      <c r="H7" s="15"/>
      <c r="I7" s="15"/>
      <c r="J7" s="15"/>
      <c r="K7" s="15"/>
      <c r="L7" s="93">
        <f>K7+J7+I7+H7+G7+F7+E7</f>
        <v>7</v>
      </c>
      <c r="M7" s="105"/>
      <c r="N7" s="7"/>
      <c r="O7" s="7">
        <v>1.23</v>
      </c>
      <c r="P7" s="7"/>
      <c r="Q7" s="79"/>
      <c r="R7" s="110"/>
      <c r="T7" s="175"/>
    </row>
    <row r="8" spans="1:20" ht="100.8" customHeight="1" x14ac:dyDescent="0.3">
      <c r="A8" s="187">
        <v>2</v>
      </c>
      <c r="B8" s="245" t="s">
        <v>180</v>
      </c>
      <c r="C8" s="246"/>
      <c r="D8" s="178" t="s">
        <v>5</v>
      </c>
      <c r="E8" s="15"/>
      <c r="F8" s="15"/>
      <c r="G8" s="15">
        <v>2</v>
      </c>
      <c r="H8" s="15"/>
      <c r="I8" s="15"/>
      <c r="J8" s="15"/>
      <c r="K8" s="15"/>
      <c r="L8" s="93">
        <f t="shared" ref="L8:L11" si="0">K8+J8+I8+H8+G8+F8+E8</f>
        <v>2</v>
      </c>
      <c r="M8" s="105"/>
      <c r="N8" s="7"/>
      <c r="O8" s="7">
        <v>1.23</v>
      </c>
      <c r="P8" s="7"/>
      <c r="Q8" s="79"/>
      <c r="R8" s="110"/>
      <c r="T8" s="175"/>
    </row>
    <row r="9" spans="1:20" ht="197.4" customHeight="1" x14ac:dyDescent="0.3">
      <c r="A9" s="187">
        <v>3</v>
      </c>
      <c r="B9" s="245" t="s">
        <v>214</v>
      </c>
      <c r="C9" s="246"/>
      <c r="D9" s="181" t="s">
        <v>5</v>
      </c>
      <c r="E9" s="15"/>
      <c r="F9" s="15"/>
      <c r="G9" s="15"/>
      <c r="H9" s="15"/>
      <c r="I9" s="15">
        <v>1</v>
      </c>
      <c r="J9" s="15"/>
      <c r="K9" s="15">
        <v>1</v>
      </c>
      <c r="L9" s="93">
        <f t="shared" si="0"/>
        <v>2</v>
      </c>
      <c r="M9" s="105"/>
      <c r="N9" s="7"/>
      <c r="O9" s="7">
        <v>1.23</v>
      </c>
      <c r="P9" s="7"/>
      <c r="Q9" s="79"/>
      <c r="R9" s="110"/>
      <c r="T9" s="175"/>
    </row>
    <row r="10" spans="1:20" ht="70.5" customHeight="1" x14ac:dyDescent="0.3">
      <c r="A10" s="187">
        <v>4</v>
      </c>
      <c r="B10" s="245" t="s">
        <v>213</v>
      </c>
      <c r="C10" s="246"/>
      <c r="D10" s="199" t="s">
        <v>5</v>
      </c>
      <c r="E10" s="15"/>
      <c r="F10" s="15"/>
      <c r="G10" s="15"/>
      <c r="H10" s="15"/>
      <c r="I10" s="15"/>
      <c r="J10" s="15">
        <v>1</v>
      </c>
      <c r="K10" s="15"/>
      <c r="L10" s="93">
        <f t="shared" si="0"/>
        <v>1</v>
      </c>
      <c r="M10" s="105"/>
      <c r="N10" s="7"/>
      <c r="O10" s="7">
        <v>1.23</v>
      </c>
      <c r="P10" s="7"/>
      <c r="Q10" s="79"/>
      <c r="R10" s="110"/>
      <c r="T10" s="175"/>
    </row>
    <row r="11" spans="1:20" ht="301.2" customHeight="1" x14ac:dyDescent="0.3">
      <c r="A11" s="187">
        <v>5</v>
      </c>
      <c r="B11" s="340" t="s">
        <v>231</v>
      </c>
      <c r="C11" s="340"/>
      <c r="D11" s="181" t="s">
        <v>5</v>
      </c>
      <c r="E11" s="15"/>
      <c r="F11" s="15"/>
      <c r="G11" s="15"/>
      <c r="H11" s="15">
        <v>1</v>
      </c>
      <c r="I11" s="15"/>
      <c r="J11" s="15"/>
      <c r="K11" s="15"/>
      <c r="L11" s="93">
        <f t="shared" si="0"/>
        <v>1</v>
      </c>
      <c r="M11" s="105"/>
      <c r="N11" s="7"/>
      <c r="O11" s="7">
        <v>1.23</v>
      </c>
      <c r="P11" s="7"/>
      <c r="Q11" s="79"/>
      <c r="R11" s="110"/>
      <c r="T11" s="175"/>
    </row>
    <row r="12" spans="1:20" x14ac:dyDescent="0.3">
      <c r="A12" s="291" t="s">
        <v>227</v>
      </c>
      <c r="B12" s="292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93"/>
      <c r="N12" s="260"/>
      <c r="O12" s="268"/>
      <c r="P12" s="260"/>
      <c r="Q12" s="255"/>
      <c r="R12" s="255"/>
      <c r="T12" s="176"/>
    </row>
    <row r="13" spans="1:20" x14ac:dyDescent="0.3">
      <c r="A13" s="294"/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6"/>
      <c r="N13" s="261"/>
      <c r="O13" s="261"/>
      <c r="P13" s="261"/>
      <c r="Q13" s="256"/>
      <c r="R13" s="256"/>
      <c r="T13" s="176"/>
    </row>
    <row r="14" spans="1:20" x14ac:dyDescent="0.3">
      <c r="A14" s="2"/>
      <c r="B14" s="229"/>
      <c r="C14" s="229"/>
      <c r="M14" s="2"/>
      <c r="N14" s="2"/>
      <c r="O14" s="2"/>
      <c r="P14" s="2"/>
      <c r="Q14" s="2"/>
      <c r="R14" s="2"/>
      <c r="T14" s="176"/>
    </row>
    <row r="15" spans="1:20" x14ac:dyDescent="0.3">
      <c r="A15" s="2"/>
      <c r="B15" s="220"/>
      <c r="C15" s="220"/>
      <c r="M15" s="2"/>
      <c r="N15" s="2"/>
      <c r="O15" s="2"/>
      <c r="P15" s="2"/>
      <c r="Q15" s="2"/>
      <c r="R15" s="2"/>
    </row>
    <row r="16" spans="1:20" x14ac:dyDescent="0.3">
      <c r="A16" s="2"/>
      <c r="B16" s="2"/>
      <c r="C16" s="2"/>
      <c r="M16" s="2"/>
      <c r="N16" s="2"/>
      <c r="O16" s="2"/>
      <c r="P16" s="2"/>
      <c r="Q16" s="2"/>
      <c r="R16" s="2"/>
    </row>
    <row r="17" spans="3:23" x14ac:dyDescent="0.3">
      <c r="C17" s="194" t="s">
        <v>193</v>
      </c>
    </row>
    <row r="21" spans="3:23" ht="29.25" customHeight="1" x14ac:dyDescent="0.3"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</row>
  </sheetData>
  <mergeCells count="28">
    <mergeCell ref="O1:R1"/>
    <mergeCell ref="O2:R2"/>
    <mergeCell ref="B6:R6"/>
    <mergeCell ref="Q12:Q13"/>
    <mergeCell ref="R12:R13"/>
    <mergeCell ref="B14:C14"/>
    <mergeCell ref="B15:C15"/>
    <mergeCell ref="A12:M13"/>
    <mergeCell ref="N12:N13"/>
    <mergeCell ref="O12:O13"/>
    <mergeCell ref="P12:P13"/>
    <mergeCell ref="A3:R3"/>
    <mergeCell ref="M4:M5"/>
    <mergeCell ref="N4:N5"/>
    <mergeCell ref="O4:O5"/>
    <mergeCell ref="P4:P5"/>
    <mergeCell ref="Q4:Q5"/>
    <mergeCell ref="R4:R5"/>
    <mergeCell ref="L4:L5"/>
    <mergeCell ref="E5:K5"/>
    <mergeCell ref="D4:D5"/>
    <mergeCell ref="B4:C5"/>
    <mergeCell ref="A4:A5"/>
    <mergeCell ref="B8:C8"/>
    <mergeCell ref="B7:C7"/>
    <mergeCell ref="B11:C11"/>
    <mergeCell ref="B9:C9"/>
    <mergeCell ref="B10:C10"/>
  </mergeCells>
  <pageMargins left="0.7" right="0.7" top="0.75" bottom="0.75" header="0.3" footer="0.3"/>
  <pageSetup paperSize="9" scale="6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39997558519241921"/>
  </sheetPr>
  <dimension ref="A1:O19"/>
  <sheetViews>
    <sheetView topLeftCell="A10" workbookViewId="0">
      <selection activeCell="T12" sqref="T12"/>
    </sheetView>
  </sheetViews>
  <sheetFormatPr defaultRowHeight="14.4" x14ac:dyDescent="0.3"/>
  <cols>
    <col min="1" max="1" width="5.88671875" customWidth="1"/>
    <col min="3" max="3" width="32.88671875" customWidth="1"/>
    <col min="5" max="5" width="7.6640625" customWidth="1"/>
    <col min="6" max="6" width="8" customWidth="1"/>
    <col min="7" max="7" width="6.6640625" customWidth="1"/>
    <col min="8" max="8" width="9.6640625" customWidth="1"/>
    <col min="12" max="12" width="6.44140625" customWidth="1"/>
  </cols>
  <sheetData>
    <row r="1" spans="1:15" x14ac:dyDescent="0.3">
      <c r="A1" s="2"/>
      <c r="B1" s="2"/>
      <c r="C1" s="2"/>
      <c r="D1" s="2"/>
      <c r="E1" s="1"/>
      <c r="F1" s="1"/>
      <c r="G1" s="1"/>
      <c r="H1" s="1"/>
      <c r="I1" s="2"/>
      <c r="J1" s="2"/>
      <c r="K1" s="2"/>
      <c r="L1" s="2"/>
      <c r="M1" s="2"/>
      <c r="N1" s="2"/>
    </row>
    <row r="2" spans="1:15" x14ac:dyDescent="0.3">
      <c r="A2" s="2"/>
      <c r="B2" s="2"/>
      <c r="C2" s="2"/>
      <c r="D2" s="2"/>
      <c r="E2" s="1"/>
      <c r="F2" s="1"/>
      <c r="G2" s="1"/>
      <c r="H2" s="1"/>
      <c r="I2" s="2"/>
      <c r="J2" s="2"/>
      <c r="K2" s="2"/>
      <c r="L2" s="2"/>
      <c r="M2" s="2"/>
      <c r="N2" s="2"/>
    </row>
    <row r="3" spans="1:15" x14ac:dyDescent="0.3">
      <c r="A3" s="2"/>
      <c r="B3" s="2"/>
      <c r="C3" s="2"/>
      <c r="D3" s="2"/>
      <c r="E3" s="1"/>
      <c r="F3" s="1"/>
      <c r="G3" s="1"/>
      <c r="H3" s="1"/>
      <c r="I3" s="2"/>
      <c r="J3" s="2"/>
      <c r="K3" s="2"/>
      <c r="L3" s="2"/>
      <c r="M3" s="2"/>
      <c r="N3" s="2"/>
    </row>
    <row r="4" spans="1:15" x14ac:dyDescent="0.3">
      <c r="A4" s="67" t="s">
        <v>67</v>
      </c>
      <c r="B4" s="67"/>
      <c r="C4" s="67"/>
      <c r="D4" s="67"/>
      <c r="E4" s="67"/>
      <c r="F4" s="67"/>
      <c r="G4" s="67"/>
      <c r="H4" s="67"/>
      <c r="I4" s="273" t="s">
        <v>118</v>
      </c>
      <c r="J4" s="273"/>
      <c r="K4" s="273"/>
      <c r="L4" s="273"/>
      <c r="M4" s="273"/>
      <c r="N4" s="273"/>
    </row>
    <row r="5" spans="1:15" x14ac:dyDescent="0.3">
      <c r="A5" s="57" t="s">
        <v>9</v>
      </c>
      <c r="B5" s="57"/>
      <c r="C5" s="57"/>
      <c r="D5" s="57"/>
      <c r="E5" s="57"/>
      <c r="F5" s="57"/>
      <c r="G5" s="57"/>
      <c r="H5" s="57"/>
      <c r="I5" s="2"/>
      <c r="J5" s="2"/>
      <c r="K5" s="58"/>
      <c r="L5" s="58"/>
      <c r="M5" s="58"/>
      <c r="N5" s="2"/>
    </row>
    <row r="6" spans="1:15" x14ac:dyDescent="0.3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2"/>
    </row>
    <row r="7" spans="1:15" x14ac:dyDescent="0.3">
      <c r="A7" s="2"/>
      <c r="B7" s="56"/>
      <c r="C7" s="56"/>
      <c r="D7" s="2"/>
      <c r="E7" s="1"/>
      <c r="F7" s="1"/>
      <c r="G7" s="1"/>
      <c r="H7" s="1"/>
      <c r="I7" s="2"/>
      <c r="J7" s="2"/>
      <c r="K7" s="2"/>
      <c r="L7" s="2"/>
      <c r="M7" s="2"/>
      <c r="N7" s="2"/>
    </row>
    <row r="8" spans="1:15" ht="34.5" customHeight="1" x14ac:dyDescent="0.3">
      <c r="A8" s="240" t="s">
        <v>68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240"/>
    </row>
    <row r="9" spans="1:15" ht="144.75" customHeight="1" x14ac:dyDescent="0.3">
      <c r="A9" s="217" t="s">
        <v>0</v>
      </c>
      <c r="B9" s="204" t="s">
        <v>99</v>
      </c>
      <c r="C9" s="289"/>
      <c r="D9" s="217" t="s">
        <v>1</v>
      </c>
      <c r="E9" s="77" t="s">
        <v>81</v>
      </c>
      <c r="F9" s="54" t="s">
        <v>134</v>
      </c>
      <c r="G9" s="54" t="s">
        <v>16</v>
      </c>
      <c r="H9" s="65" t="s">
        <v>133</v>
      </c>
      <c r="I9" s="284" t="s">
        <v>18</v>
      </c>
      <c r="J9" s="223" t="s">
        <v>8</v>
      </c>
      <c r="K9" s="223" t="s">
        <v>2</v>
      </c>
      <c r="L9" s="223" t="s">
        <v>3</v>
      </c>
      <c r="M9" s="223" t="s">
        <v>4</v>
      </c>
      <c r="N9" s="214" t="s">
        <v>115</v>
      </c>
      <c r="O9" s="214" t="s">
        <v>96</v>
      </c>
    </row>
    <row r="10" spans="1:15" ht="29.25" customHeight="1" x14ac:dyDescent="0.3">
      <c r="A10" s="219"/>
      <c r="B10" s="206"/>
      <c r="C10" s="290"/>
      <c r="D10" s="219"/>
      <c r="E10" s="209" t="s">
        <v>89</v>
      </c>
      <c r="F10" s="210"/>
      <c r="G10" s="210"/>
      <c r="H10" s="210"/>
      <c r="I10" s="285"/>
      <c r="J10" s="225"/>
      <c r="K10" s="225"/>
      <c r="L10" s="225"/>
      <c r="M10" s="225"/>
      <c r="N10" s="216"/>
      <c r="O10" s="216"/>
    </row>
    <row r="11" spans="1:15" ht="27" customHeight="1" x14ac:dyDescent="0.3">
      <c r="A11" s="40"/>
      <c r="B11" s="257" t="s">
        <v>156</v>
      </c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9"/>
      <c r="N11" s="113"/>
      <c r="O11" s="114"/>
    </row>
    <row r="12" spans="1:15" ht="138.75" customHeight="1" x14ac:dyDescent="0.3">
      <c r="A12" s="129">
        <v>1</v>
      </c>
      <c r="B12" s="297" t="s">
        <v>80</v>
      </c>
      <c r="C12" s="298"/>
      <c r="D12" s="40" t="s">
        <v>5</v>
      </c>
      <c r="E12" s="15"/>
      <c r="F12" s="15">
        <v>1</v>
      </c>
      <c r="G12" s="15">
        <v>1</v>
      </c>
      <c r="H12" s="15">
        <v>1</v>
      </c>
      <c r="I12" s="93">
        <f>H12+G12+F12+E12</f>
        <v>3</v>
      </c>
      <c r="J12" s="6"/>
      <c r="K12" s="7"/>
      <c r="L12" s="7">
        <v>1.23</v>
      </c>
      <c r="M12" s="7"/>
      <c r="N12" s="44"/>
      <c r="O12" s="112"/>
    </row>
    <row r="13" spans="1:15" ht="195.75" customHeight="1" x14ac:dyDescent="0.3">
      <c r="A13" s="129">
        <v>2</v>
      </c>
      <c r="B13" s="297" t="s">
        <v>114</v>
      </c>
      <c r="C13" s="298"/>
      <c r="D13" s="40" t="s">
        <v>5</v>
      </c>
      <c r="E13" s="5"/>
      <c r="F13" s="15">
        <v>1</v>
      </c>
      <c r="G13" s="8"/>
      <c r="H13" s="15">
        <v>1</v>
      </c>
      <c r="I13" s="93">
        <f>H13+G13+F13+E13</f>
        <v>2</v>
      </c>
      <c r="J13" s="6"/>
      <c r="K13" s="7"/>
      <c r="L13" s="7">
        <v>1.23</v>
      </c>
      <c r="M13" s="7"/>
      <c r="N13" s="44"/>
      <c r="O13" s="112"/>
    </row>
    <row r="14" spans="1:15" ht="15" thickBot="1" x14ac:dyDescent="0.35">
      <c r="A14" s="42"/>
      <c r="B14" s="209" t="s">
        <v>64</v>
      </c>
      <c r="C14" s="210"/>
      <c r="D14" s="210"/>
      <c r="E14" s="210"/>
      <c r="F14" s="210"/>
      <c r="G14" s="210"/>
      <c r="H14" s="210"/>
      <c r="I14" s="210"/>
      <c r="J14" s="66"/>
      <c r="K14" s="49"/>
      <c r="L14" s="50"/>
      <c r="M14" s="64"/>
      <c r="N14" s="51"/>
      <c r="O14" s="112"/>
    </row>
    <row r="15" spans="1:15" x14ac:dyDescent="0.3">
      <c r="A15" s="2"/>
      <c r="B15" s="2"/>
      <c r="C15" s="2"/>
      <c r="D15" s="2"/>
      <c r="E15" s="1"/>
      <c r="F15" s="1"/>
      <c r="G15" s="1"/>
      <c r="H15" s="46"/>
      <c r="I15" s="2"/>
      <c r="J15" s="2"/>
      <c r="K15" s="2"/>
      <c r="L15" s="2"/>
      <c r="M15" s="2"/>
      <c r="N15" s="2"/>
    </row>
    <row r="16" spans="1:15" x14ac:dyDescent="0.3">
      <c r="A16" s="2"/>
      <c r="B16" s="68" t="s">
        <v>78</v>
      </c>
      <c r="C16" s="68"/>
      <c r="D16" s="2"/>
      <c r="E16" s="1"/>
      <c r="F16" s="1"/>
      <c r="G16" s="1"/>
      <c r="H16" s="47"/>
      <c r="I16" s="2"/>
      <c r="J16" s="2"/>
      <c r="K16" s="2"/>
      <c r="L16" s="2"/>
      <c r="M16" s="2"/>
      <c r="N16" s="2"/>
    </row>
    <row r="17" spans="1:14" x14ac:dyDescent="0.3">
      <c r="A17" s="2"/>
      <c r="B17" s="69" t="s">
        <v>77</v>
      </c>
      <c r="C17" s="69"/>
      <c r="D17" s="2"/>
      <c r="E17" s="1"/>
      <c r="F17" s="1"/>
      <c r="G17" s="1"/>
      <c r="H17" s="47"/>
      <c r="I17" s="2"/>
      <c r="J17" s="2"/>
      <c r="K17" s="2"/>
      <c r="L17" s="2"/>
      <c r="M17" s="2"/>
      <c r="N17" s="2"/>
    </row>
    <row r="18" spans="1:14" x14ac:dyDescent="0.3">
      <c r="B18" s="2"/>
      <c r="C18" s="2"/>
    </row>
    <row r="19" spans="1:14" x14ac:dyDescent="0.3">
      <c r="C19" s="130" t="s">
        <v>113</v>
      </c>
    </row>
  </sheetData>
  <mergeCells count="17">
    <mergeCell ref="I4:N4"/>
    <mergeCell ref="B9:C10"/>
    <mergeCell ref="E10:H10"/>
    <mergeCell ref="B11:M11"/>
    <mergeCell ref="B13:C13"/>
    <mergeCell ref="D9:D10"/>
    <mergeCell ref="J9:J10"/>
    <mergeCell ref="K9:K10"/>
    <mergeCell ref="L9:L10"/>
    <mergeCell ref="M9:M10"/>
    <mergeCell ref="N9:N10"/>
    <mergeCell ref="A9:A10"/>
    <mergeCell ref="I9:I10"/>
    <mergeCell ref="A8:O8"/>
    <mergeCell ref="B14:I14"/>
    <mergeCell ref="B12:C12"/>
    <mergeCell ref="O9:O10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S18"/>
  <sheetViews>
    <sheetView workbookViewId="0">
      <selection activeCell="A3" sqref="A3:O23"/>
    </sheetView>
  </sheetViews>
  <sheetFormatPr defaultRowHeight="14.4" x14ac:dyDescent="0.3"/>
  <cols>
    <col min="3" max="3" width="38.6640625" customWidth="1"/>
    <col min="5" max="5" width="23.88671875" customWidth="1"/>
    <col min="6" max="8" width="0" hidden="1" customWidth="1"/>
    <col min="12" max="12" width="9.44140625" customWidth="1"/>
  </cols>
  <sheetData>
    <row r="1" spans="1:15" x14ac:dyDescent="0.3">
      <c r="A1" s="2"/>
      <c r="B1" s="2"/>
      <c r="C1" s="2"/>
      <c r="D1" s="2"/>
      <c r="E1" s="1"/>
      <c r="F1" s="1"/>
      <c r="G1" s="1"/>
      <c r="H1" s="1"/>
      <c r="I1" s="2"/>
      <c r="J1" s="2"/>
      <c r="K1" s="2"/>
      <c r="L1" s="2"/>
      <c r="M1" s="2"/>
      <c r="N1" s="2"/>
    </row>
    <row r="2" spans="1:15" x14ac:dyDescent="0.3">
      <c r="A2" s="2"/>
      <c r="B2" s="2"/>
      <c r="C2" s="2"/>
      <c r="D2" s="2"/>
      <c r="E2" s="1"/>
      <c r="F2" s="1"/>
      <c r="G2" s="1"/>
      <c r="H2" s="1"/>
      <c r="I2" s="2"/>
      <c r="J2" s="2"/>
      <c r="K2" s="2"/>
      <c r="L2" s="2"/>
      <c r="M2" s="2"/>
      <c r="N2" s="2"/>
    </row>
    <row r="3" spans="1:15" x14ac:dyDescent="0.3">
      <c r="A3" s="136" t="s">
        <v>67</v>
      </c>
      <c r="B3" s="136"/>
      <c r="C3" s="136"/>
      <c r="D3" s="136"/>
      <c r="E3" s="136"/>
      <c r="F3" s="136"/>
      <c r="G3" s="136"/>
      <c r="H3" s="136"/>
      <c r="I3" s="273" t="s">
        <v>118</v>
      </c>
      <c r="J3" s="273"/>
      <c r="K3" s="273"/>
      <c r="L3" s="273"/>
      <c r="M3" s="273"/>
      <c r="N3" s="273"/>
    </row>
    <row r="4" spans="1:15" x14ac:dyDescent="0.3">
      <c r="A4" s="57" t="s">
        <v>9</v>
      </c>
      <c r="B4" s="57"/>
      <c r="C4" s="57"/>
      <c r="D4" s="57"/>
      <c r="E4" s="57"/>
      <c r="F4" s="57"/>
      <c r="G4" s="57"/>
      <c r="H4" s="57"/>
      <c r="I4" s="2"/>
      <c r="J4" s="2"/>
      <c r="K4" s="58"/>
      <c r="L4" s="58"/>
      <c r="M4" s="58"/>
      <c r="N4" s="2"/>
    </row>
    <row r="5" spans="1:15" x14ac:dyDescent="0.3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2"/>
    </row>
    <row r="6" spans="1:15" ht="4.5" customHeight="1" x14ac:dyDescent="0.3">
      <c r="A6" s="2"/>
      <c r="B6" s="56"/>
      <c r="C6" s="56"/>
      <c r="D6" s="2"/>
      <c r="E6" s="1"/>
      <c r="F6" s="1"/>
      <c r="G6" s="1"/>
      <c r="H6" s="1"/>
      <c r="I6" s="2"/>
      <c r="J6" s="2"/>
      <c r="K6" s="2"/>
      <c r="L6" s="2"/>
      <c r="M6" s="2"/>
      <c r="N6" s="2"/>
    </row>
    <row r="7" spans="1:15" hidden="1" x14ac:dyDescent="0.3">
      <c r="A7" s="240" t="s">
        <v>68</v>
      </c>
      <c r="B7" s="240"/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0"/>
      <c r="O7" s="240"/>
    </row>
    <row r="8" spans="1:15" ht="15" customHeight="1" x14ac:dyDescent="0.3">
      <c r="A8" s="217" t="s">
        <v>0</v>
      </c>
      <c r="B8" s="204" t="s">
        <v>99</v>
      </c>
      <c r="C8" s="289"/>
      <c r="D8" s="217" t="s">
        <v>1</v>
      </c>
      <c r="E8" s="299" t="s">
        <v>120</v>
      </c>
      <c r="F8" s="300"/>
      <c r="G8" s="300"/>
      <c r="H8" s="301"/>
      <c r="I8" s="284" t="s">
        <v>18</v>
      </c>
      <c r="J8" s="223" t="s">
        <v>8</v>
      </c>
      <c r="K8" s="223" t="s">
        <v>2</v>
      </c>
      <c r="L8" s="223" t="s">
        <v>3</v>
      </c>
      <c r="M8" s="223" t="s">
        <v>4</v>
      </c>
      <c r="N8" s="214" t="s">
        <v>123</v>
      </c>
      <c r="O8" s="214" t="s">
        <v>96</v>
      </c>
    </row>
    <row r="9" spans="1:15" ht="57.75" customHeight="1" x14ac:dyDescent="0.3">
      <c r="A9" s="219"/>
      <c r="B9" s="206"/>
      <c r="C9" s="290"/>
      <c r="D9" s="219"/>
      <c r="E9" s="302"/>
      <c r="F9" s="303"/>
      <c r="G9" s="303"/>
      <c r="H9" s="304"/>
      <c r="I9" s="285"/>
      <c r="J9" s="225"/>
      <c r="K9" s="225"/>
      <c r="L9" s="225"/>
      <c r="M9" s="225"/>
      <c r="N9" s="216"/>
      <c r="O9" s="216"/>
    </row>
    <row r="10" spans="1:15" ht="38.25" customHeight="1" x14ac:dyDescent="0.3">
      <c r="A10" s="148"/>
      <c r="B10" s="305"/>
      <c r="C10" s="306"/>
      <c r="D10" s="146"/>
      <c r="E10" s="147" t="s">
        <v>124</v>
      </c>
      <c r="F10" s="146"/>
      <c r="G10" s="146"/>
      <c r="H10" s="146"/>
      <c r="I10" s="146"/>
      <c r="J10" s="146"/>
      <c r="K10" s="146"/>
      <c r="L10" s="146"/>
      <c r="M10" s="146"/>
      <c r="N10" s="113"/>
      <c r="O10" s="114"/>
    </row>
    <row r="11" spans="1:15" ht="71.25" customHeight="1" x14ac:dyDescent="0.3">
      <c r="A11" s="15">
        <v>1</v>
      </c>
      <c r="B11" s="307" t="s">
        <v>121</v>
      </c>
      <c r="C11" s="308"/>
      <c r="D11" s="137" t="s">
        <v>5</v>
      </c>
      <c r="E11" s="15">
        <v>6</v>
      </c>
      <c r="F11" s="15">
        <v>3</v>
      </c>
      <c r="G11" s="72"/>
      <c r="H11" s="15">
        <v>1</v>
      </c>
      <c r="I11" s="93">
        <v>6</v>
      </c>
      <c r="J11" s="6"/>
      <c r="K11" s="7"/>
      <c r="L11" s="7">
        <v>1.23</v>
      </c>
      <c r="M11" s="7"/>
      <c r="N11" s="44"/>
      <c r="O11" s="112"/>
    </row>
    <row r="12" spans="1:15" ht="63.75" customHeight="1" x14ac:dyDescent="0.3">
      <c r="A12" s="15">
        <v>2</v>
      </c>
      <c r="B12" s="274" t="s">
        <v>122</v>
      </c>
      <c r="C12" s="275"/>
      <c r="D12" s="137" t="s">
        <v>5</v>
      </c>
      <c r="E12" s="5">
        <v>3</v>
      </c>
      <c r="F12" s="15"/>
      <c r="G12" s="8">
        <v>1</v>
      </c>
      <c r="H12" s="15"/>
      <c r="I12" s="93">
        <v>3</v>
      </c>
      <c r="J12" s="6"/>
      <c r="K12" s="7"/>
      <c r="L12" s="7">
        <v>1.23</v>
      </c>
      <c r="M12" s="7"/>
      <c r="N12" s="44"/>
      <c r="O12" s="112"/>
    </row>
    <row r="13" spans="1:15" ht="27.75" customHeight="1" thickBot="1" x14ac:dyDescent="0.35">
      <c r="A13" s="42"/>
      <c r="B13" s="209" t="s">
        <v>64</v>
      </c>
      <c r="C13" s="210"/>
      <c r="D13" s="210"/>
      <c r="E13" s="210"/>
      <c r="F13" s="210"/>
      <c r="G13" s="210"/>
      <c r="H13" s="210"/>
      <c r="I13" s="210"/>
      <c r="J13" s="66"/>
      <c r="K13" s="49"/>
      <c r="L13" s="50"/>
      <c r="M13" s="64"/>
      <c r="N13" s="51"/>
      <c r="O13" s="112"/>
    </row>
    <row r="14" spans="1:15" x14ac:dyDescent="0.3">
      <c r="A14" s="2"/>
      <c r="B14" s="2"/>
      <c r="C14" s="2"/>
      <c r="D14" s="2"/>
      <c r="E14" s="1"/>
      <c r="F14" s="1"/>
      <c r="G14" s="1"/>
      <c r="H14" s="46"/>
      <c r="I14" s="2"/>
      <c r="J14" s="2"/>
      <c r="K14" s="2"/>
      <c r="L14" s="2"/>
      <c r="M14" s="2"/>
      <c r="N14" s="2"/>
    </row>
    <row r="15" spans="1:15" x14ac:dyDescent="0.3">
      <c r="A15" s="2"/>
      <c r="B15" s="135" t="s">
        <v>78</v>
      </c>
      <c r="C15" s="135"/>
      <c r="D15" s="2"/>
      <c r="E15" s="1"/>
      <c r="F15" s="1"/>
      <c r="G15" s="1"/>
      <c r="H15" s="47"/>
      <c r="I15" s="2"/>
      <c r="J15" s="2"/>
      <c r="K15" s="2"/>
      <c r="L15" s="2"/>
      <c r="M15" s="2"/>
      <c r="N15" s="2"/>
    </row>
    <row r="16" spans="1:15" x14ac:dyDescent="0.3">
      <c r="A16" s="2"/>
      <c r="B16" s="134" t="s">
        <v>77</v>
      </c>
      <c r="C16" s="134"/>
      <c r="D16" s="2"/>
      <c r="E16" s="1"/>
      <c r="F16" s="1"/>
      <c r="G16" s="1"/>
      <c r="H16" s="47"/>
      <c r="I16" s="2"/>
      <c r="J16" s="2"/>
      <c r="K16" s="2"/>
      <c r="L16" s="2"/>
      <c r="M16" s="2"/>
      <c r="N16" s="2"/>
    </row>
    <row r="17" spans="2:19" x14ac:dyDescent="0.3">
      <c r="B17" s="2"/>
      <c r="C17" s="2"/>
    </row>
    <row r="18" spans="2:19" x14ac:dyDescent="0.3">
      <c r="C18" s="74"/>
      <c r="S18" s="151"/>
    </row>
  </sheetData>
  <mergeCells count="17">
    <mergeCell ref="B13:I13"/>
    <mergeCell ref="E8:H9"/>
    <mergeCell ref="B10:C10"/>
    <mergeCell ref="N8:N9"/>
    <mergeCell ref="O8:O9"/>
    <mergeCell ref="B11:C11"/>
    <mergeCell ref="B12:C12"/>
    <mergeCell ref="I3:N3"/>
    <mergeCell ref="A7:O7"/>
    <mergeCell ref="A8:A9"/>
    <mergeCell ref="B8:C9"/>
    <mergeCell ref="D8:D9"/>
    <mergeCell ref="I8:I9"/>
    <mergeCell ref="J8:J9"/>
    <mergeCell ref="K8:K9"/>
    <mergeCell ref="L8:L9"/>
    <mergeCell ref="M8:M9"/>
  </mergeCells>
  <pageMargins left="0.7" right="0.7" top="0.75" bottom="0.75" header="0.3" footer="0.3"/>
  <pageSetup paperSize="9" scale="8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99CC"/>
    <pageSetUpPr fitToPage="1"/>
  </sheetPr>
  <dimension ref="A1:T28"/>
  <sheetViews>
    <sheetView workbookViewId="0">
      <selection activeCell="V9" sqref="V9"/>
    </sheetView>
  </sheetViews>
  <sheetFormatPr defaultRowHeight="14.4" x14ac:dyDescent="0.3"/>
  <cols>
    <col min="3" max="3" width="26" customWidth="1"/>
    <col min="6" max="6" width="9.109375" style="172"/>
    <col min="11" max="11" width="9.109375" style="172"/>
    <col min="13" max="13" width="9.109375" style="74"/>
  </cols>
  <sheetData>
    <row r="1" spans="1:20" x14ac:dyDescent="0.3">
      <c r="A1" s="2"/>
      <c r="B1" s="2"/>
      <c r="C1" s="2"/>
      <c r="D1" s="2"/>
      <c r="E1" s="2"/>
      <c r="F1" s="165"/>
      <c r="G1" s="1"/>
      <c r="H1" s="1"/>
      <c r="I1" s="1"/>
      <c r="J1" s="1"/>
      <c r="K1" s="165"/>
      <c r="L1" s="1"/>
      <c r="M1" s="60"/>
      <c r="N1" s="2"/>
      <c r="O1" s="2"/>
      <c r="P1" s="2"/>
      <c r="Q1" s="2"/>
      <c r="R1" s="2"/>
      <c r="S1" s="2"/>
    </row>
    <row r="2" spans="1:20" x14ac:dyDescent="0.3">
      <c r="A2" s="2"/>
      <c r="B2" s="2"/>
      <c r="C2" s="2"/>
      <c r="D2" s="2"/>
      <c r="E2" s="2"/>
      <c r="K2" s="165"/>
      <c r="L2" s="1"/>
      <c r="M2" s="60"/>
      <c r="N2" s="2"/>
      <c r="O2" s="2"/>
      <c r="P2" s="2"/>
      <c r="Q2" s="2"/>
      <c r="R2" s="2"/>
      <c r="S2" s="2"/>
    </row>
    <row r="3" spans="1:20" x14ac:dyDescent="0.3">
      <c r="A3" s="2"/>
      <c r="B3" s="2"/>
      <c r="C3" s="2"/>
      <c r="D3" s="2"/>
      <c r="E3" s="2"/>
      <c r="G3" s="1"/>
      <c r="H3" s="1"/>
      <c r="I3" s="1"/>
      <c r="J3" s="1"/>
      <c r="K3" s="165"/>
      <c r="L3" s="1"/>
      <c r="M3" s="60"/>
      <c r="N3" s="2"/>
      <c r="O3" s="2"/>
      <c r="P3" s="2"/>
      <c r="Q3" s="2"/>
      <c r="R3" s="2"/>
      <c r="S3" s="2"/>
    </row>
    <row r="4" spans="1:20" x14ac:dyDescent="0.3">
      <c r="A4" s="141" t="s">
        <v>67</v>
      </c>
      <c r="B4" s="141"/>
      <c r="C4" s="141"/>
      <c r="D4" s="141"/>
      <c r="E4" s="141"/>
      <c r="G4" s="1"/>
      <c r="H4" s="1"/>
      <c r="I4" s="1"/>
      <c r="J4" s="1"/>
      <c r="K4" s="166"/>
      <c r="L4" s="141"/>
      <c r="M4" s="60"/>
      <c r="N4" s="273" t="s">
        <v>118</v>
      </c>
      <c r="O4" s="273"/>
      <c r="P4" s="273"/>
      <c r="Q4" s="273"/>
      <c r="R4" s="273"/>
      <c r="S4" s="273"/>
    </row>
    <row r="5" spans="1:20" x14ac:dyDescent="0.3">
      <c r="A5" s="57" t="s">
        <v>9</v>
      </c>
      <c r="B5" s="57"/>
      <c r="C5" s="57"/>
      <c r="D5" s="57"/>
      <c r="E5" s="57"/>
      <c r="G5" s="141"/>
      <c r="H5" s="141"/>
      <c r="I5" s="141"/>
      <c r="J5" s="141"/>
      <c r="K5" s="167"/>
      <c r="L5" s="57"/>
      <c r="M5" s="45"/>
      <c r="N5" s="2"/>
      <c r="O5" s="2"/>
      <c r="P5" s="58"/>
      <c r="Q5" s="58"/>
      <c r="R5" s="58"/>
      <c r="S5" s="2"/>
    </row>
    <row r="6" spans="1:20" x14ac:dyDescent="0.3">
      <c r="A6" s="58"/>
      <c r="B6" s="58"/>
      <c r="C6" s="58"/>
      <c r="D6" s="58"/>
      <c r="E6" s="58"/>
      <c r="G6" s="57"/>
      <c r="H6" s="57"/>
      <c r="I6" s="57"/>
      <c r="J6" s="57"/>
      <c r="K6" s="168"/>
      <c r="L6" s="58"/>
      <c r="M6" s="60"/>
      <c r="N6" s="58"/>
      <c r="O6" s="58"/>
      <c r="P6" s="58"/>
      <c r="Q6" s="58"/>
      <c r="R6" s="58"/>
      <c r="S6" s="2"/>
    </row>
    <row r="7" spans="1:20" ht="5.25" customHeight="1" x14ac:dyDescent="0.3">
      <c r="A7" s="2"/>
      <c r="B7" s="56"/>
      <c r="C7" s="56"/>
      <c r="D7" s="2"/>
      <c r="E7" s="2"/>
      <c r="F7" s="165"/>
      <c r="G7" s="58"/>
      <c r="H7" s="58"/>
      <c r="I7" s="58"/>
      <c r="J7" s="58"/>
      <c r="K7" s="165"/>
      <c r="L7" s="1"/>
      <c r="M7" s="45"/>
      <c r="N7" s="2"/>
      <c r="O7" s="2"/>
      <c r="P7" s="2"/>
      <c r="Q7" s="2"/>
      <c r="R7" s="2"/>
      <c r="S7" s="2"/>
    </row>
    <row r="8" spans="1:20" ht="26.25" customHeight="1" x14ac:dyDescent="0.3">
      <c r="A8" s="312" t="s">
        <v>68</v>
      </c>
      <c r="B8" s="312"/>
      <c r="C8" s="312"/>
      <c r="D8" s="312"/>
      <c r="E8" s="312"/>
      <c r="F8" s="312"/>
      <c r="G8" s="312"/>
      <c r="H8" s="312"/>
      <c r="I8" s="312"/>
      <c r="J8" s="312"/>
      <c r="K8" s="312"/>
      <c r="L8" s="312"/>
      <c r="M8" s="312"/>
      <c r="N8" s="312"/>
      <c r="O8" s="312"/>
      <c r="P8" s="312"/>
      <c r="Q8" s="312"/>
      <c r="R8" s="312"/>
      <c r="S8" s="312"/>
      <c r="T8" s="312"/>
    </row>
    <row r="9" spans="1:20" ht="76.8" x14ac:dyDescent="0.3">
      <c r="A9" s="217" t="s">
        <v>0</v>
      </c>
      <c r="B9" s="204" t="s">
        <v>98</v>
      </c>
      <c r="C9" s="279"/>
      <c r="D9" s="278" t="s">
        <v>1</v>
      </c>
      <c r="E9" s="145" t="s">
        <v>119</v>
      </c>
      <c r="F9" s="169" t="s">
        <v>88</v>
      </c>
      <c r="G9" s="54" t="s">
        <v>86</v>
      </c>
      <c r="H9" s="138" t="s">
        <v>125</v>
      </c>
      <c r="I9" s="54" t="s">
        <v>65</v>
      </c>
      <c r="J9" s="138" t="s">
        <v>13</v>
      </c>
      <c r="K9" s="169" t="s">
        <v>101</v>
      </c>
      <c r="L9" s="138" t="s">
        <v>16</v>
      </c>
      <c r="M9" s="138" t="s">
        <v>7</v>
      </c>
      <c r="N9" s="250" t="s">
        <v>18</v>
      </c>
      <c r="O9" s="239" t="s">
        <v>8</v>
      </c>
      <c r="P9" s="239" t="s">
        <v>2</v>
      </c>
      <c r="Q9" s="239" t="s">
        <v>3</v>
      </c>
      <c r="R9" s="239" t="s">
        <v>4</v>
      </c>
      <c r="S9" s="283" t="s">
        <v>117</v>
      </c>
      <c r="T9" s="214" t="s">
        <v>96</v>
      </c>
    </row>
    <row r="10" spans="1:20" x14ac:dyDescent="0.3">
      <c r="A10" s="219"/>
      <c r="B10" s="206"/>
      <c r="C10" s="280"/>
      <c r="D10" s="278"/>
      <c r="E10" s="144"/>
      <c r="F10" s="309" t="s">
        <v>97</v>
      </c>
      <c r="G10" s="310"/>
      <c r="H10" s="310"/>
      <c r="I10" s="310"/>
      <c r="J10" s="310"/>
      <c r="K10" s="310"/>
      <c r="L10" s="310"/>
      <c r="M10" s="311"/>
      <c r="N10" s="250"/>
      <c r="O10" s="239"/>
      <c r="P10" s="239"/>
      <c r="Q10" s="239"/>
      <c r="R10" s="239"/>
      <c r="S10" s="283"/>
      <c r="T10" s="216"/>
    </row>
    <row r="11" spans="1:20" x14ac:dyDescent="0.3">
      <c r="A11" s="257" t="s">
        <v>126</v>
      </c>
      <c r="B11" s="258"/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9"/>
    </row>
    <row r="12" spans="1:20" ht="147.75" customHeight="1" x14ac:dyDescent="0.3">
      <c r="A12" s="143">
        <v>1</v>
      </c>
      <c r="B12" s="281" t="s">
        <v>150</v>
      </c>
      <c r="C12" s="282"/>
      <c r="D12" s="143" t="s">
        <v>5</v>
      </c>
      <c r="E12" s="143">
        <v>5</v>
      </c>
      <c r="F12" s="170"/>
      <c r="G12" s="15"/>
      <c r="H12" s="15">
        <v>20</v>
      </c>
      <c r="I12" s="15">
        <v>30</v>
      </c>
      <c r="J12" s="15"/>
      <c r="K12" s="170"/>
      <c r="L12" s="15"/>
      <c r="M12" s="15">
        <v>20</v>
      </c>
      <c r="N12" s="99">
        <f t="shared" ref="N12:N13" si="0">M12+L12+K12+J12+I12+H12+G12+F12+E12</f>
        <v>75</v>
      </c>
      <c r="O12" s="6"/>
      <c r="P12" s="7"/>
      <c r="Q12" s="98">
        <v>1.23</v>
      </c>
      <c r="R12" s="7"/>
      <c r="S12" s="79"/>
      <c r="T12" s="112"/>
    </row>
    <row r="13" spans="1:20" ht="85.5" customHeight="1" x14ac:dyDescent="0.3">
      <c r="A13" s="142">
        <v>2</v>
      </c>
      <c r="B13" s="276" t="s">
        <v>149</v>
      </c>
      <c r="C13" s="277"/>
      <c r="D13" s="142" t="s">
        <v>5</v>
      </c>
      <c r="E13" s="142"/>
      <c r="F13" s="171"/>
      <c r="G13" s="94">
        <v>60</v>
      </c>
      <c r="H13" s="94"/>
      <c r="I13" s="94">
        <v>40</v>
      </c>
      <c r="J13" s="94">
        <v>30</v>
      </c>
      <c r="K13" s="171"/>
      <c r="L13" s="94">
        <v>30</v>
      </c>
      <c r="M13" s="94"/>
      <c r="N13" s="99">
        <f t="shared" si="0"/>
        <v>160</v>
      </c>
      <c r="O13" s="6"/>
      <c r="P13" s="7"/>
      <c r="Q13" s="98">
        <v>1.23</v>
      </c>
      <c r="R13" s="7"/>
      <c r="S13" s="79"/>
      <c r="T13" s="112"/>
    </row>
    <row r="14" spans="1:20" ht="15" thickBot="1" x14ac:dyDescent="0.35">
      <c r="A14" s="42"/>
      <c r="B14" s="209" t="s">
        <v>64</v>
      </c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10"/>
      <c r="O14" s="66"/>
      <c r="P14" s="49"/>
      <c r="Q14" s="50"/>
      <c r="R14" s="64"/>
      <c r="S14" s="51"/>
      <c r="T14" s="112"/>
    </row>
    <row r="15" spans="1:20" x14ac:dyDescent="0.3">
      <c r="A15" s="2"/>
      <c r="B15" s="2"/>
      <c r="C15" s="2"/>
      <c r="D15" s="2"/>
      <c r="E15" s="2"/>
      <c r="F15" s="165"/>
      <c r="G15" s="2"/>
      <c r="H15" s="2"/>
      <c r="I15" s="2"/>
      <c r="J15" s="2"/>
      <c r="K15" s="165"/>
      <c r="L15" s="2"/>
      <c r="M15" s="2"/>
      <c r="N15" s="2"/>
      <c r="O15" s="2"/>
      <c r="P15" s="2"/>
      <c r="Q15" s="2"/>
      <c r="R15" s="2"/>
      <c r="S15" s="2"/>
    </row>
    <row r="16" spans="1:20" x14ac:dyDescent="0.3">
      <c r="A16" s="2"/>
      <c r="B16" s="2"/>
      <c r="C16" s="2"/>
      <c r="D16" s="2"/>
      <c r="E16" s="2"/>
      <c r="F16" s="165"/>
      <c r="G16" s="2"/>
      <c r="H16" s="2"/>
      <c r="I16" s="2"/>
      <c r="J16" s="2"/>
      <c r="K16" s="165"/>
      <c r="L16" s="2"/>
      <c r="M16" s="2"/>
      <c r="N16" s="2"/>
      <c r="O16" s="2"/>
      <c r="P16" s="2"/>
      <c r="Q16" s="2"/>
      <c r="R16" s="2"/>
      <c r="S16" s="2"/>
      <c r="T16" s="2"/>
    </row>
    <row r="17" spans="1:19" x14ac:dyDescent="0.3">
      <c r="A17" s="2"/>
      <c r="B17" s="140" t="s">
        <v>75</v>
      </c>
      <c r="C17" s="140"/>
      <c r="D17" s="2"/>
      <c r="E17" s="2"/>
      <c r="F17" s="165"/>
      <c r="G17" s="2"/>
      <c r="H17" s="2"/>
      <c r="I17" s="2"/>
      <c r="J17" s="2"/>
      <c r="K17" s="165"/>
      <c r="L17" s="2"/>
      <c r="M17" s="2"/>
      <c r="N17" s="2"/>
      <c r="O17" s="2"/>
      <c r="P17" s="2"/>
      <c r="Q17" s="2"/>
      <c r="R17" s="2"/>
      <c r="S17" s="2"/>
    </row>
    <row r="18" spans="1:19" x14ac:dyDescent="0.3">
      <c r="A18" s="2"/>
      <c r="B18" s="139" t="s">
        <v>76</v>
      </c>
      <c r="C18" s="139"/>
      <c r="D18" s="2"/>
      <c r="E18" s="2"/>
      <c r="F18" s="165"/>
      <c r="G18" s="2"/>
      <c r="H18" s="2"/>
      <c r="I18" s="2"/>
      <c r="J18" s="2"/>
      <c r="K18" s="165"/>
      <c r="L18" s="2"/>
      <c r="M18" s="2"/>
      <c r="N18" s="2"/>
      <c r="O18" s="2"/>
      <c r="P18" s="2"/>
      <c r="Q18" s="2"/>
      <c r="R18" s="2"/>
      <c r="S18" s="2"/>
    </row>
    <row r="19" spans="1:19" x14ac:dyDescent="0.3">
      <c r="A19" s="2"/>
      <c r="B19" s="2"/>
      <c r="C19" s="2"/>
      <c r="D19" s="2"/>
      <c r="E19" s="2"/>
      <c r="F19" s="165"/>
      <c r="G19" s="2"/>
      <c r="H19" s="2"/>
      <c r="I19" s="2"/>
      <c r="J19" s="2"/>
      <c r="K19" s="165"/>
      <c r="L19" s="2"/>
      <c r="M19" s="45"/>
      <c r="N19" s="2"/>
      <c r="O19" s="2"/>
      <c r="P19" s="2"/>
      <c r="Q19" s="2"/>
      <c r="R19" s="2"/>
      <c r="S19" s="2"/>
    </row>
    <row r="20" spans="1:19" x14ac:dyDescent="0.3">
      <c r="A20" s="75"/>
      <c r="B20" s="90"/>
      <c r="C20" s="90"/>
      <c r="D20" s="91"/>
      <c r="E20" s="91"/>
      <c r="F20" s="173"/>
      <c r="G20" s="91"/>
      <c r="H20" s="91"/>
      <c r="I20" s="91"/>
      <c r="J20" s="91"/>
      <c r="K20" s="165"/>
      <c r="L20" s="45"/>
      <c r="M20" s="45"/>
      <c r="N20" s="2"/>
      <c r="O20" s="2"/>
      <c r="P20" s="2"/>
      <c r="Q20" s="2"/>
      <c r="R20" s="2"/>
      <c r="S20" s="2"/>
    </row>
    <row r="21" spans="1:19" x14ac:dyDescent="0.3">
      <c r="A21" s="76"/>
      <c r="B21" s="92"/>
      <c r="C21" s="92"/>
      <c r="D21" s="91"/>
      <c r="E21" s="91"/>
      <c r="F21" s="173"/>
      <c r="G21" s="91"/>
      <c r="H21" s="91"/>
      <c r="I21" s="91"/>
      <c r="J21" s="91"/>
      <c r="K21" s="165"/>
      <c r="L21" s="45"/>
    </row>
    <row r="22" spans="1:19" x14ac:dyDescent="0.3">
      <c r="A22" s="76"/>
      <c r="B22" s="76"/>
      <c r="C22" s="76"/>
      <c r="D22" s="75"/>
      <c r="E22" s="75"/>
      <c r="F22" s="173"/>
      <c r="G22" s="75"/>
      <c r="H22" s="75"/>
      <c r="I22" s="75"/>
      <c r="J22" s="75"/>
      <c r="K22" s="165"/>
      <c r="L22" s="2"/>
    </row>
    <row r="23" spans="1:19" x14ac:dyDescent="0.3">
      <c r="D23" s="2"/>
      <c r="E23" s="2"/>
      <c r="F23" s="165"/>
      <c r="G23" s="2"/>
      <c r="H23" s="75"/>
      <c r="I23" s="2"/>
      <c r="J23" s="2"/>
      <c r="K23" s="165"/>
      <c r="L23" s="2"/>
    </row>
    <row r="24" spans="1:19" x14ac:dyDescent="0.3">
      <c r="C24" s="130" t="s">
        <v>113</v>
      </c>
      <c r="D24" s="2"/>
      <c r="E24" s="2"/>
      <c r="F24" s="165"/>
      <c r="G24" s="2"/>
      <c r="H24" s="75"/>
      <c r="I24" s="2"/>
      <c r="J24" s="2"/>
      <c r="K24" s="165"/>
      <c r="L24" s="2"/>
    </row>
    <row r="25" spans="1:19" x14ac:dyDescent="0.3">
      <c r="D25" s="2"/>
      <c r="E25" s="2"/>
      <c r="F25" s="165"/>
      <c r="G25" s="2"/>
      <c r="H25" s="75"/>
      <c r="I25" s="2"/>
      <c r="J25" s="2"/>
      <c r="K25" s="165"/>
      <c r="L25" s="2"/>
    </row>
    <row r="26" spans="1:19" x14ac:dyDescent="0.3">
      <c r="D26" s="2"/>
      <c r="E26" s="2"/>
      <c r="F26" s="165"/>
      <c r="G26" s="2"/>
      <c r="H26" s="75"/>
      <c r="I26" s="2"/>
      <c r="J26" s="2"/>
      <c r="K26" s="165"/>
      <c r="L26" s="2"/>
    </row>
    <row r="27" spans="1:19" x14ac:dyDescent="0.3">
      <c r="D27" s="2"/>
      <c r="E27" s="2"/>
      <c r="F27" s="165"/>
      <c r="G27" s="2"/>
      <c r="H27" s="75"/>
      <c r="I27" s="2"/>
      <c r="J27" s="2"/>
      <c r="K27" s="165"/>
      <c r="L27" s="2"/>
    </row>
    <row r="28" spans="1:19" x14ac:dyDescent="0.3">
      <c r="D28" s="2"/>
      <c r="E28" s="2"/>
      <c r="F28" s="165"/>
      <c r="G28" s="2"/>
      <c r="H28" s="75"/>
      <c r="I28" s="2"/>
      <c r="J28" s="2"/>
      <c r="K28" s="165"/>
      <c r="L28" s="2"/>
    </row>
  </sheetData>
  <mergeCells count="17">
    <mergeCell ref="S9:S10"/>
    <mergeCell ref="T9:T10"/>
    <mergeCell ref="F10:M10"/>
    <mergeCell ref="A11:T11"/>
    <mergeCell ref="N4:S4"/>
    <mergeCell ref="A8:T8"/>
    <mergeCell ref="A9:A10"/>
    <mergeCell ref="B9:C10"/>
    <mergeCell ref="D9:D10"/>
    <mergeCell ref="N9:N10"/>
    <mergeCell ref="O9:O10"/>
    <mergeCell ref="P9:P10"/>
    <mergeCell ref="B14:N14"/>
    <mergeCell ref="B12:C12"/>
    <mergeCell ref="B13:C13"/>
    <mergeCell ref="Q9:Q10"/>
    <mergeCell ref="R9:R10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14"/>
  <sheetViews>
    <sheetView workbookViewId="0">
      <selection activeCell="I18" sqref="I18"/>
    </sheetView>
  </sheetViews>
  <sheetFormatPr defaultRowHeight="14.4" x14ac:dyDescent="0.3"/>
  <cols>
    <col min="3" max="3" width="26.109375" customWidth="1"/>
  </cols>
  <sheetData>
    <row r="1" spans="1:20" x14ac:dyDescent="0.3">
      <c r="A1" s="141" t="s">
        <v>67</v>
      </c>
      <c r="B1" s="141"/>
      <c r="C1" s="141"/>
      <c r="D1" s="141"/>
      <c r="E1" s="141"/>
      <c r="G1" s="1"/>
      <c r="H1" s="1"/>
      <c r="I1" s="1"/>
      <c r="J1" s="1"/>
      <c r="K1" s="152"/>
      <c r="L1" s="141"/>
      <c r="M1" s="60"/>
      <c r="N1" s="273" t="s">
        <v>118</v>
      </c>
      <c r="O1" s="273"/>
      <c r="P1" s="273"/>
      <c r="Q1" s="273"/>
      <c r="R1" s="273"/>
      <c r="S1" s="273"/>
    </row>
    <row r="2" spans="1:20" x14ac:dyDescent="0.3">
      <c r="A2" s="57" t="s">
        <v>9</v>
      </c>
      <c r="B2" s="57"/>
      <c r="C2" s="57"/>
      <c r="D2" s="57"/>
      <c r="E2" s="57"/>
      <c r="G2" s="141"/>
      <c r="H2" s="141"/>
      <c r="I2" s="141"/>
      <c r="J2" s="141"/>
      <c r="K2" s="153"/>
      <c r="L2" s="57"/>
      <c r="M2" s="45"/>
      <c r="N2" s="2"/>
      <c r="O2" s="2"/>
      <c r="P2" s="58"/>
      <c r="Q2" s="58"/>
      <c r="R2" s="58"/>
      <c r="S2" s="2"/>
    </row>
    <row r="3" spans="1:20" x14ac:dyDescent="0.3">
      <c r="A3" s="58"/>
      <c r="B3" s="58"/>
      <c r="C3" s="58"/>
      <c r="D3" s="58"/>
      <c r="E3" s="58"/>
      <c r="G3" s="57"/>
      <c r="H3" s="57"/>
      <c r="I3" s="57"/>
      <c r="J3" s="57"/>
      <c r="K3" s="60"/>
      <c r="L3" s="58"/>
      <c r="M3" s="60"/>
      <c r="N3" s="58"/>
      <c r="O3" s="58"/>
      <c r="P3" s="58"/>
      <c r="Q3" s="58"/>
      <c r="R3" s="58"/>
      <c r="S3" s="2"/>
    </row>
    <row r="4" spans="1:20" x14ac:dyDescent="0.3">
      <c r="A4" s="2"/>
      <c r="B4" s="56"/>
      <c r="C4" s="56"/>
      <c r="D4" s="2"/>
      <c r="E4" s="2"/>
      <c r="F4" s="1"/>
      <c r="G4" s="58"/>
      <c r="H4" s="58"/>
      <c r="I4" s="58"/>
      <c r="J4" s="58"/>
      <c r="K4" s="45"/>
      <c r="L4" s="1"/>
      <c r="M4" s="45"/>
      <c r="N4" s="2"/>
      <c r="O4" s="2"/>
      <c r="P4" s="2"/>
      <c r="Q4" s="2"/>
      <c r="R4" s="2"/>
      <c r="S4" s="2"/>
    </row>
    <row r="5" spans="1:20" x14ac:dyDescent="0.3">
      <c r="A5" s="312" t="s">
        <v>68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312"/>
      <c r="S5" s="312"/>
      <c r="T5" s="312"/>
    </row>
    <row r="6" spans="1:20" ht="76.8" x14ac:dyDescent="0.3">
      <c r="A6" s="217" t="s">
        <v>0</v>
      </c>
      <c r="B6" s="204" t="s">
        <v>98</v>
      </c>
      <c r="C6" s="279"/>
      <c r="D6" s="278" t="s">
        <v>1</v>
      </c>
      <c r="E6" s="145" t="s">
        <v>119</v>
      </c>
      <c r="F6" s="54" t="s">
        <v>88</v>
      </c>
      <c r="G6" s="54" t="s">
        <v>86</v>
      </c>
      <c r="H6" s="138" t="s">
        <v>125</v>
      </c>
      <c r="I6" s="54" t="s">
        <v>65</v>
      </c>
      <c r="J6" s="138" t="s">
        <v>13</v>
      </c>
      <c r="K6" s="138" t="s">
        <v>101</v>
      </c>
      <c r="L6" s="138" t="s">
        <v>16</v>
      </c>
      <c r="M6" s="138" t="s">
        <v>7</v>
      </c>
      <c r="N6" s="250" t="s">
        <v>18</v>
      </c>
      <c r="O6" s="239" t="s">
        <v>8</v>
      </c>
      <c r="P6" s="239" t="s">
        <v>2</v>
      </c>
      <c r="Q6" s="239" t="s">
        <v>3</v>
      </c>
      <c r="R6" s="239" t="s">
        <v>4</v>
      </c>
      <c r="S6" s="283" t="s">
        <v>123</v>
      </c>
      <c r="T6" s="214" t="s">
        <v>96</v>
      </c>
    </row>
    <row r="7" spans="1:20" x14ac:dyDescent="0.3">
      <c r="A7" s="219"/>
      <c r="B7" s="206"/>
      <c r="C7" s="280"/>
      <c r="D7" s="278"/>
      <c r="E7" s="144"/>
      <c r="F7" s="309" t="s">
        <v>97</v>
      </c>
      <c r="G7" s="310"/>
      <c r="H7" s="310"/>
      <c r="I7" s="310"/>
      <c r="J7" s="310"/>
      <c r="K7" s="310"/>
      <c r="L7" s="310"/>
      <c r="M7" s="311"/>
      <c r="N7" s="250"/>
      <c r="O7" s="239"/>
      <c r="P7" s="239"/>
      <c r="Q7" s="239"/>
      <c r="R7" s="239"/>
      <c r="S7" s="283"/>
      <c r="T7" s="216"/>
    </row>
    <row r="8" spans="1:20" x14ac:dyDescent="0.3">
      <c r="A8" s="257" t="s">
        <v>126</v>
      </c>
      <c r="B8" s="258"/>
      <c r="C8" s="258"/>
      <c r="D8" s="258"/>
      <c r="E8" s="258"/>
      <c r="F8" s="258"/>
      <c r="G8" s="258"/>
      <c r="H8" s="25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9"/>
    </row>
    <row r="9" spans="1:20" ht="158.25" customHeight="1" x14ac:dyDescent="0.3">
      <c r="A9" s="143">
        <v>3</v>
      </c>
      <c r="B9" s="281" t="s">
        <v>106</v>
      </c>
      <c r="C9" s="282"/>
      <c r="D9" s="143" t="s">
        <v>5</v>
      </c>
      <c r="E9" s="143">
        <v>5</v>
      </c>
      <c r="F9" s="15"/>
      <c r="G9" s="15"/>
      <c r="H9" s="15"/>
      <c r="I9" s="15"/>
      <c r="J9" s="15"/>
      <c r="K9" s="15"/>
      <c r="L9" s="15"/>
      <c r="M9" s="15">
        <v>20</v>
      </c>
      <c r="N9" s="99">
        <f t="shared" ref="N9:N10" si="0">M9+L9+K9+J9+I9+H9+G9+F9+E9</f>
        <v>25</v>
      </c>
      <c r="O9" s="6"/>
      <c r="P9" s="7"/>
      <c r="Q9" s="98">
        <v>1.23</v>
      </c>
      <c r="R9" s="7"/>
      <c r="S9" s="79"/>
      <c r="T9" s="112"/>
    </row>
    <row r="10" spans="1:20" ht="86.25" customHeight="1" x14ac:dyDescent="0.3">
      <c r="A10" s="142">
        <v>4</v>
      </c>
      <c r="B10" s="276" t="s">
        <v>127</v>
      </c>
      <c r="C10" s="277"/>
      <c r="D10" s="142" t="s">
        <v>5</v>
      </c>
      <c r="E10" s="142"/>
      <c r="F10" s="94"/>
      <c r="G10" s="94">
        <v>60</v>
      </c>
      <c r="H10" s="94"/>
      <c r="I10" s="94">
        <v>40</v>
      </c>
      <c r="J10" s="94"/>
      <c r="K10" s="94"/>
      <c r="L10" s="94"/>
      <c r="M10" s="94"/>
      <c r="N10" s="99">
        <f t="shared" si="0"/>
        <v>100</v>
      </c>
      <c r="O10" s="6"/>
      <c r="P10" s="7"/>
      <c r="Q10" s="98">
        <v>1.23</v>
      </c>
      <c r="R10" s="7"/>
      <c r="S10" s="79"/>
      <c r="T10" s="112"/>
    </row>
    <row r="11" spans="1:20" ht="15" thickBot="1" x14ac:dyDescent="0.35">
      <c r="A11" s="42"/>
      <c r="B11" s="209" t="s">
        <v>64</v>
      </c>
      <c r="C11" s="210"/>
      <c r="D11" s="210"/>
      <c r="E11" s="210"/>
      <c r="F11" s="210"/>
      <c r="G11" s="210"/>
      <c r="H11" s="210"/>
      <c r="I11" s="210"/>
      <c r="J11" s="210"/>
      <c r="K11" s="210"/>
      <c r="L11" s="210"/>
      <c r="M11" s="210"/>
      <c r="N11" s="210"/>
      <c r="O11" s="66"/>
      <c r="P11" s="49"/>
      <c r="Q11" s="50"/>
      <c r="R11" s="64"/>
      <c r="S11" s="51"/>
      <c r="T11" s="112"/>
    </row>
    <row r="12" spans="1:20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20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x14ac:dyDescent="0.3">
      <c r="A14" s="2"/>
      <c r="B14" s="140" t="s">
        <v>75</v>
      </c>
      <c r="C14" s="140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</sheetData>
  <mergeCells count="17">
    <mergeCell ref="N1:S1"/>
    <mergeCell ref="A5:T5"/>
    <mergeCell ref="A6:A7"/>
    <mergeCell ref="B6:C7"/>
    <mergeCell ref="D6:D7"/>
    <mergeCell ref="N6:N7"/>
    <mergeCell ref="O6:O7"/>
    <mergeCell ref="P6:P7"/>
    <mergeCell ref="Q6:Q7"/>
    <mergeCell ref="R6:R7"/>
    <mergeCell ref="B11:N11"/>
    <mergeCell ref="S6:S7"/>
    <mergeCell ref="T6:T7"/>
    <mergeCell ref="F7:M7"/>
    <mergeCell ref="A8:T8"/>
    <mergeCell ref="B9:C9"/>
    <mergeCell ref="B10:C1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773B637B-3E2D-448D-B34A-A71BD1617583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Zad. 1 Środki do higienizacji</vt:lpstr>
      <vt:lpstr>ZAD 2 środki do higienizacji</vt:lpstr>
      <vt:lpstr>Zad. 2 Sprzęt gospodarczy</vt:lpstr>
      <vt:lpstr>Zad.2 Wyposażenie pomieszczeń</vt:lpstr>
      <vt:lpstr>Zad.3 sprzęt czyszczący</vt:lpstr>
      <vt:lpstr>Zad.4 Odkurzacze</vt:lpstr>
      <vt:lpstr>Zad.5 Kosze betonowe</vt:lpstr>
      <vt:lpstr>Zad.6 Lampki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2025-07-15T10:20:48Z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438a82d8-de5d-4e46-a61e-c7e342be07b8</vt:lpwstr>
  </property>
  <property fmtid="{D5CDD505-2E9C-101B-9397-08002B2CF9AE}" pid="3" name="bjSaver">
    <vt:lpwstr>3r9GGzq61ZvYGutVjbBE/S3bLblGnEv0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organization">
    <vt:lpwstr>MILNET-Z</vt:lpwstr>
  </property>
  <property fmtid="{D5CDD505-2E9C-101B-9397-08002B2CF9AE}" pid="8" name="s5636:Creator type=IP">
    <vt:lpwstr>10.80.175.100</vt:lpwstr>
  </property>
  <property fmtid="{D5CDD505-2E9C-101B-9397-08002B2CF9AE}" pid="9" name="bjpmDocIH">
    <vt:lpwstr>zYQ4Zgx1H4HRbx8DlUxUA4HQBx7nR7Ss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